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632" tabRatio="1000" activeTab="1"/>
  </bookViews>
  <sheets>
    <sheet name="Rekapitulácia" sheetId="1" r:id="rId1"/>
    <sheet name="Šachta Stav.časť " sheetId="2" r:id="rId2"/>
    <sheet name="Prípojka NN" sheetId="3" r:id="rId3"/>
    <sheet name="Technológia šach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4400_Hardware">#REF!</definedName>
    <definedName name="A4400_Software">#REF!</definedName>
    <definedName name="bghrerr">#REF!</definedName>
    <definedName name="bhvfdgvf">#REF!</definedName>
    <definedName name="Celkom">#REF!</definedName>
    <definedName name="celkrozp">#REF!</definedName>
    <definedName name="celkrozp_1">#REF!</definedName>
    <definedName name="celkrozp_2">#REF!</definedName>
    <definedName name="Cenník">#REF!</definedName>
    <definedName name="čtččt">#REF!</definedName>
    <definedName name="dfdaf">#REF!</definedName>
    <definedName name="Disc_4400">#REF!</definedName>
    <definedName name="Disc_nakup">#REF!</definedName>
    <definedName name="Disc_nakup_REPL">#REF!</definedName>
    <definedName name="Disc_OXE">#REF!</definedName>
    <definedName name="Disc_OXO">#REF!</definedName>
    <definedName name="Disc_predaj">#REF!</definedName>
    <definedName name="Disc_REPLAC">#REF!</definedName>
    <definedName name="Discnakup">#REF!</definedName>
    <definedName name="Discount_4400">'[2]TOTAL'!#REF!</definedName>
    <definedName name="Discount_nákup">'[3]TOTAL'!$B$20</definedName>
    <definedName name="Discount_nnnnn">'[2]TOTAL'!#REF!</definedName>
    <definedName name="Discount_OXE">'[2]TOTAL'!#REF!</definedName>
    <definedName name="Discount_OXO">'[2]TOTAL'!#REF!</definedName>
    <definedName name="Discount_predaj">'[4]TOTAL'!#REF!</definedName>
    <definedName name="DiscPredaj">#REF!</definedName>
    <definedName name="DKGJSDGS">#REF!</definedName>
    <definedName name="dsfbhbg">#REF!</definedName>
    <definedName name="EUR">#REF!</definedName>
    <definedName name="Excel_BuiltIn__FilterDatabase_2">#REF!</definedName>
    <definedName name="ext">#REF!</definedName>
    <definedName name="exter1">#REF!</definedName>
    <definedName name="exter1_1">#REF!</definedName>
    <definedName name="exter1_2">#REF!</definedName>
    <definedName name="fakt1R">#REF!</definedName>
    <definedName name="fd">#REF!</definedName>
    <definedName name="ggg">#REF!</definedName>
    <definedName name="grgr">#REF!</definedName>
    <definedName name="hovno">#REF!</definedName>
    <definedName name="hovno_1">#REF!</definedName>
    <definedName name="hovno_2">#REF!</definedName>
    <definedName name="inter1">#REF!</definedName>
    <definedName name="inter1_1">#REF!</definedName>
    <definedName name="inter1_2">#REF!</definedName>
    <definedName name="jzzuggt">#REF!</definedName>
    <definedName name="Koef">#REF!</definedName>
    <definedName name="Koef_marza">#REF!</definedName>
    <definedName name="Koeficient_marža">'[4]TOTAL'!#REF!</definedName>
    <definedName name="Koefmarza">#REF!</definedName>
    <definedName name="KoefOther">#REF!</definedName>
    <definedName name="KoefServ">#REF!</definedName>
    <definedName name="kurz">'[5]4-4-24 ZM'!$B$42</definedName>
    <definedName name="Log_maint_fees">#REF!</definedName>
    <definedName name="Logistic_maintenance_fees">#REF!</definedName>
    <definedName name="LogMaintFees">#REF!</definedName>
    <definedName name="Management__accounting_applications">#REF!</definedName>
    <definedName name="Margin_OXO">#REF!</definedName>
    <definedName name="Margin_services">#REF!</definedName>
    <definedName name="Margin_SETS">#REF!</definedName>
    <definedName name="Margin_Tar">#REF!</definedName>
    <definedName name="mt">#REF!</definedName>
    <definedName name="mts">#REF!</definedName>
    <definedName name="mts_1">#REF!</definedName>
    <definedName name="mts_2">#REF!</definedName>
    <definedName name="_xlnm.Print_Titles" localSheetId="1">'Šachta Stav.časť '!$10:$12</definedName>
    <definedName name="obch_sleva">#REF!</definedName>
    <definedName name="obl">#REF!</definedName>
    <definedName name="obl11_1">#REF!</definedName>
    <definedName name="obl11_2">#REF!</definedName>
    <definedName name="obl12_1">#REF!</definedName>
    <definedName name="obl12_2">#REF!</definedName>
    <definedName name="obl13_1">#REF!</definedName>
    <definedName name="obl13_2">#REF!</definedName>
    <definedName name="obl14_1">#REF!</definedName>
    <definedName name="obl14_2">#REF!</definedName>
    <definedName name="obl15_1">#REF!</definedName>
    <definedName name="obl15_2">#REF!</definedName>
    <definedName name="obl16_1">#REF!</definedName>
    <definedName name="obl16_2">#REF!</definedName>
    <definedName name="obl17_1">#REF!</definedName>
    <definedName name="obl17_2">#REF!</definedName>
    <definedName name="obl1710_1">#REF!</definedName>
    <definedName name="obl1710_2">#REF!</definedName>
    <definedName name="obl1711_1">#REF!</definedName>
    <definedName name="obl1711_2">#REF!</definedName>
    <definedName name="obl1712_1">#REF!</definedName>
    <definedName name="obl1712_2">#REF!</definedName>
    <definedName name="obl1713_1">#REF!</definedName>
    <definedName name="obl1713_2">#REF!</definedName>
    <definedName name="obl1714_1">#REF!</definedName>
    <definedName name="obl1714_2">#REF!</definedName>
    <definedName name="obl1715_1">#REF!</definedName>
    <definedName name="obl1715_2">#REF!</definedName>
    <definedName name="obl1716_1">#REF!</definedName>
    <definedName name="obl1716_2">#REF!</definedName>
    <definedName name="obl1717_1">#REF!</definedName>
    <definedName name="obl1717_2">#REF!</definedName>
    <definedName name="obl1718_1">#REF!</definedName>
    <definedName name="obl1718_2">#REF!</definedName>
    <definedName name="obl1719_1">#REF!</definedName>
    <definedName name="obl1719_2">#REF!</definedName>
    <definedName name="obl173_1">#REF!</definedName>
    <definedName name="obl173_2">#REF!</definedName>
    <definedName name="obl174_1">#REF!</definedName>
    <definedName name="obl174_2">#REF!</definedName>
    <definedName name="obl175_1">#REF!</definedName>
    <definedName name="obl175_2">#REF!</definedName>
    <definedName name="obl176_1">#REF!</definedName>
    <definedName name="obl176_2">#REF!</definedName>
    <definedName name="obl177_1">#REF!</definedName>
    <definedName name="obl177_2">#REF!</definedName>
    <definedName name="obl178_1">#REF!</definedName>
    <definedName name="obl178_2">#REF!</definedName>
    <definedName name="obl179_1">#REF!</definedName>
    <definedName name="obl179_2">#REF!</definedName>
    <definedName name="obl18_1">#REF!</definedName>
    <definedName name="obl18_2">#REF!</definedName>
    <definedName name="obl181_1">#REF!</definedName>
    <definedName name="obl181_2">#REF!</definedName>
    <definedName name="obl1816_1">#REF!</definedName>
    <definedName name="obl1816_2">#REF!</definedName>
    <definedName name="obl1820_1">#REF!</definedName>
    <definedName name="obl1820_2">#REF!</definedName>
    <definedName name="obl1821_1">#REF!</definedName>
    <definedName name="obl1821_2">#REF!</definedName>
    <definedName name="obl1822_1">#REF!</definedName>
    <definedName name="obl1822_2">#REF!</definedName>
    <definedName name="obl1823_1">#REF!</definedName>
    <definedName name="obl1823_2">#REF!</definedName>
    <definedName name="obl1824_1">#REF!</definedName>
    <definedName name="obl1824_2">#REF!</definedName>
    <definedName name="obl1825_1">#REF!</definedName>
    <definedName name="obl1825_2">#REF!</definedName>
    <definedName name="obl1826_1">#REF!</definedName>
    <definedName name="obl1826_2">#REF!</definedName>
    <definedName name="obl1827_1">#REF!</definedName>
    <definedName name="obl1827_2">#REF!</definedName>
    <definedName name="obl1828_1">#REF!</definedName>
    <definedName name="obl1828_2">#REF!</definedName>
    <definedName name="obl1829_1">#REF!</definedName>
    <definedName name="obl1829_2">#REF!</definedName>
    <definedName name="obl183_1">#REF!</definedName>
    <definedName name="obl183_2">#REF!</definedName>
    <definedName name="obl1831_1">#REF!</definedName>
    <definedName name="obl1831_2">#REF!</definedName>
    <definedName name="obl1832_1">#REF!</definedName>
    <definedName name="obl1832_2">#REF!</definedName>
    <definedName name="obl184_1">#REF!</definedName>
    <definedName name="obl184_2">#REF!</definedName>
    <definedName name="obl185_1">#REF!</definedName>
    <definedName name="obl185_2">#REF!</definedName>
    <definedName name="obl186_1">#REF!</definedName>
    <definedName name="obl186_2">#REF!</definedName>
    <definedName name="obl187_1">#REF!</definedName>
    <definedName name="obl187_2">#REF!</definedName>
    <definedName name="_xlnm.Print_Area" localSheetId="1">'Šachta Stav.časť '!$A$1:$G$50</definedName>
    <definedName name="_xlnm.Print_Area" localSheetId="3">'Technológia šachty'!$A$1:$H$33</definedName>
    <definedName name="OEM">#REF!</definedName>
    <definedName name="Parameter">#REF!</definedName>
    <definedName name="Päta">'[6]Rekapitulácia'!#REF!</definedName>
    <definedName name="pokusAAAA">#REF!</definedName>
    <definedName name="pokusadres">#REF!</definedName>
    <definedName name="položka_A1">#REF!</definedName>
    <definedName name="položka_A1_1">#REF!</definedName>
    <definedName name="položka_A1_2">#REF!</definedName>
    <definedName name="pom_výp_zač">#REF!</definedName>
    <definedName name="pom_výp_zač_1">#REF!</definedName>
    <definedName name="pom_výp_zač_2">#REF!</definedName>
    <definedName name="pom_výpočty">#REF!</definedName>
    <definedName name="pom_výpočty_1">#REF!</definedName>
    <definedName name="pom_výpočty_2">#REF!</definedName>
    <definedName name="prep_schem">#REF!</definedName>
    <definedName name="REF_A_DISC32952634">#REF!</definedName>
    <definedName name="REF_A_DISC33687222">#REF!</definedName>
    <definedName name="REF_A_DISC33778535">#REF!</definedName>
    <definedName name="REF_A_DISC34171580">#REF!</definedName>
    <definedName name="REF_A_DISC34250550">#REF!</definedName>
    <definedName name="REF_A_DISC34376068">#REF!</definedName>
    <definedName name="REF_A_DISC34417431">#REF!</definedName>
    <definedName name="REF_A_DISC34550710">#REF!</definedName>
    <definedName name="REF_A_DISC35166400">#REF!</definedName>
    <definedName name="REF_A_DISC35317873">#REF!</definedName>
    <definedName name="REF_A_DISC35350555">#REF!</definedName>
    <definedName name="REF_A_DISC35962504">#REF!</definedName>
    <definedName name="REF_A_DISC36028812">#REF!</definedName>
    <definedName name="REF_A_DISC36836202">#REF!</definedName>
    <definedName name="REF_A_DISC37091829">#REF!</definedName>
    <definedName name="REF_A_DISC37191857">#REF!</definedName>
    <definedName name="REF_A_DISC37279428">#REF!</definedName>
    <definedName name="REF_A_DISC37383588">#REF!</definedName>
    <definedName name="REF_A_DISC37510651">#REF!</definedName>
    <definedName name="REF_A_DISC37643141">#REF!</definedName>
    <definedName name="REF_A_DISC37720002">#REF!</definedName>
    <definedName name="REF_A_DISC37838728">#REF!</definedName>
    <definedName name="REF_A_DISC38787242">#REF!</definedName>
    <definedName name="REF_A_DISC39295613">#REF!</definedName>
    <definedName name="REF_A_DISC40628492">#REF!</definedName>
    <definedName name="REF_A_DISC41858874">#REF!</definedName>
    <definedName name="REF_A_DISC42065548">#REF!</definedName>
    <definedName name="REF_A_DISC43069498">#REF!</definedName>
    <definedName name="REF_A_DISC44640674">#REF!</definedName>
    <definedName name="REF_A_DISC44835593">#REF!</definedName>
    <definedName name="REF_A_DISC45337344">#REF!</definedName>
    <definedName name="REF_A_DISC45929971">#REF!</definedName>
    <definedName name="REF_A_DISC47001547">#REF!</definedName>
    <definedName name="REF_A_DISC47121511">'[4]MDF+Rectifier'!#REF!</definedName>
    <definedName name="REF_A_DISC47265025">#REF!</definedName>
    <definedName name="REF_A_DISC47645595">#REF!</definedName>
    <definedName name="REF_A_DISC49001092">#REF!</definedName>
    <definedName name="REF_A_DISC49262412">#REF!</definedName>
    <definedName name="REF_A_DISC49321045">#REF!</definedName>
    <definedName name="REF_A_DISC49791760">#REF!</definedName>
    <definedName name="REF_A_DISC49792953">#REF!</definedName>
    <definedName name="REF_A_DISC50406535">#REF!</definedName>
    <definedName name="REF_A_DISC50854770">#REF!</definedName>
    <definedName name="REF_A_DISC51216590">#REF!</definedName>
    <definedName name="REF_A_DISC51313434">#REF!</definedName>
    <definedName name="REF_A_DISC51828339">#REF!</definedName>
    <definedName name="REF_A_DISC51994843">'[7]GSM_brána'!#REF!</definedName>
    <definedName name="REF_A_DISC52028940">#REF!</definedName>
    <definedName name="REF_A_DISC52074000">#REF!</definedName>
    <definedName name="REF_A_DISC52247129">'[8]Ukit NMV'!#REF!</definedName>
    <definedName name="REF_A_DISC52523817">'[4]MDF+Rectifier'!#REF!</definedName>
    <definedName name="REF_A_DISC53136542">#REF!</definedName>
    <definedName name="REF_A_DISC53406570">#REF!</definedName>
    <definedName name="REF_A_DISC55067891">#REF!</definedName>
    <definedName name="REF_A_DISC55261312">#REF!</definedName>
    <definedName name="REF_A_DISC55469468">#REF!</definedName>
    <definedName name="REF_A_DISC56606680">#REF!</definedName>
    <definedName name="REF_A_DISC57323767">#REF!</definedName>
    <definedName name="REF_A_DISC57592262">#REF!</definedName>
    <definedName name="REF_A_DISC58142865">#REF!</definedName>
    <definedName name="REF_A_DISC58841509">#REF!</definedName>
    <definedName name="REF_A_DISC60891938">#REF!</definedName>
    <definedName name="REF_A_DISC61275249">#REF!</definedName>
    <definedName name="REF_A_DISC61515344">#REF!</definedName>
    <definedName name="REF_A_DISC61935789">#REF!</definedName>
    <definedName name="REF_A_DISC62088728">#REF!</definedName>
    <definedName name="REF_A_DISC62266264">#REF!</definedName>
    <definedName name="REF_A_DISC62541459">#REF!</definedName>
    <definedName name="REF_A_DISC62720948">#REF!</definedName>
    <definedName name="REF_A_DISC62902949">#REF!</definedName>
    <definedName name="REF_A_DISC67637918">#REF!</definedName>
    <definedName name="REF_A_DISC67999990">#REF!</definedName>
    <definedName name="REF_A_DISC68225172">#REF!</definedName>
    <definedName name="REF_A_DISC68650804">#REF!</definedName>
    <definedName name="REF_A_DISC68980100">#REF!</definedName>
    <definedName name="REF_A_DISC69025823">#REF!</definedName>
    <definedName name="REF_A_DISC69365832">#REF!</definedName>
    <definedName name="REF_A_DISC69709607">#REF!</definedName>
    <definedName name="REF_A_DISC70129580">#REF!</definedName>
    <definedName name="REF_A_DISC70187250">#REF!</definedName>
    <definedName name="REF_A_DISC71819351">#REF!</definedName>
    <definedName name="REF_A_DISC72347902">#REF!</definedName>
    <definedName name="REF_A_DISC72432583">#REF!</definedName>
    <definedName name="REF_A_DISC72509904">#REF!</definedName>
    <definedName name="REF_A_DISC72646200">#REF!</definedName>
    <definedName name="REF_A_DISC72705015">#REF!</definedName>
    <definedName name="REF_A_DISC72770309">#REF!</definedName>
    <definedName name="REF_A_DISC75314806">#REF!</definedName>
    <definedName name="REF_A30_DISC31412040">#REF!</definedName>
    <definedName name="REF_A30_DISC37002344">#REF!</definedName>
    <definedName name="REF_A30_DISC38926822">#REF!</definedName>
    <definedName name="REF_A30_DISC39894413">#REF!</definedName>
    <definedName name="REF_A30_DISC41457100">#REF!</definedName>
    <definedName name="REF_A30_DISC41695129">#REF!</definedName>
    <definedName name="REF_A30_DISC42261687">#REF!</definedName>
    <definedName name="REF_A30_DISC47438696">#REF!</definedName>
    <definedName name="REF_A31_DISC42229988">#REF!</definedName>
    <definedName name="REF_A32_DISC39482210">#REF!</definedName>
    <definedName name="REF_A32_DISC40292005">#REF!</definedName>
    <definedName name="REF_A32_DISC41986101">#REF!</definedName>
    <definedName name="REF_A32_DISC42545465">#REF!</definedName>
    <definedName name="REF_A32_DISC54506003">#REF!</definedName>
    <definedName name="REF_A33_DISC31280581">#REF!</definedName>
    <definedName name="REF_A33_DISC36876480">'[9]Kalk'!#REF!</definedName>
    <definedName name="REF_A33_DISC46675790">#REF!</definedName>
    <definedName name="REF_A33_DISC46774571">#REF!</definedName>
    <definedName name="REF_A33_DISC48176931">#REF!</definedName>
    <definedName name="REF_A33_DISC48343820">#REF!</definedName>
    <definedName name="REF_A33_DISC50896590">#REF!</definedName>
    <definedName name="REF_A33_DISC54003110">#REF!</definedName>
    <definedName name="REF_A33_DISC54506003">#REF!</definedName>
    <definedName name="REF_A33_DISC66066250">#REF!</definedName>
    <definedName name="REF_A34_DISC54313707">#REF!</definedName>
    <definedName name="REF_A35_DISC31280581">#REF!</definedName>
    <definedName name="REF_A35_DISC31412040">#REF!</definedName>
    <definedName name="REF_A35_DISC32699161">#REF!</definedName>
    <definedName name="REF_A35_DISC32952634">#REF!</definedName>
    <definedName name="REF_A35_DISC33828045">#REF!</definedName>
    <definedName name="REF_A35_DISC34417431">#REF!</definedName>
    <definedName name="REF_A35_DISC36971704">#REF!</definedName>
    <definedName name="REF_A35_DISC37002344">#REF!</definedName>
    <definedName name="REF_A35_DISC37285743">#REF!</definedName>
    <definedName name="REF_A35_DISC38297691">#REF!</definedName>
    <definedName name="REF_A35_DISC38926822">#REF!</definedName>
    <definedName name="REF_A35_DISC39482210">#REF!</definedName>
    <definedName name="REF_A35_DISC39894413">#REF!</definedName>
    <definedName name="REF_A35_DISC40292005">#REF!</definedName>
    <definedName name="REF_A35_DISC41457100">#REF!</definedName>
    <definedName name="REF_A35_DISC41986101">#REF!</definedName>
    <definedName name="REF_A35_DISC42212820">'[10]OXO_add'!#REF!</definedName>
    <definedName name="REF_A35_DISC42229988">#REF!</definedName>
    <definedName name="REF_A35_DISC42261687">#REF!</definedName>
    <definedName name="REF_A35_DISC42545465">#REF!</definedName>
    <definedName name="REF_A35_DISC46675790">#REF!</definedName>
    <definedName name="REF_A35_DISC46774571">#REF!</definedName>
    <definedName name="REF_A35_DISC47438696">#REF!</definedName>
    <definedName name="REF_A35_DISC48176931">#REF!</definedName>
    <definedName name="REF_A35_DISC48343820">#REF!</definedName>
    <definedName name="REF_A35_DISC50486114">#REF!</definedName>
    <definedName name="REF_A35_DISC50896590">#REF!</definedName>
    <definedName name="REF_A35_DISC54003110">#REF!</definedName>
    <definedName name="REF_A35_DISC54313707">#REF!</definedName>
    <definedName name="REF_A35_DISC54506003">#REF!</definedName>
    <definedName name="REF_A35_DISC55772742">#REF!</definedName>
    <definedName name="REF_A35_DISC55864902">#REF!</definedName>
    <definedName name="REF_A35_DISC56161862">#REF!</definedName>
    <definedName name="REF_A35_DISC57193608">#REF!</definedName>
    <definedName name="REF_A35_DISC57403247">#REF!</definedName>
    <definedName name="REF_A35_DISC58841509">#REF!</definedName>
    <definedName name="REF_A35_DISC58864609">#REF!</definedName>
    <definedName name="REF_A35_DISC60885564">#REF!</definedName>
    <definedName name="REF_A35_DISC63123661">#REF!</definedName>
    <definedName name="REF_A35_DISC66066250">#REF!</definedName>
    <definedName name="REF_A36_DISC31280581">#REF!</definedName>
    <definedName name="REF_A36_DISC31412040">#REF!</definedName>
    <definedName name="REF_A36_DISC32699161">#REF!</definedName>
    <definedName name="REF_A36_DISC32952634">#REF!</definedName>
    <definedName name="REF_A36_DISC33828045">#REF!</definedName>
    <definedName name="REF_A36_DISC34417431">#REF!</definedName>
    <definedName name="REF_A36_DISC37002344">#REF!</definedName>
    <definedName name="REF_A36_DISC37285743">#REF!</definedName>
    <definedName name="REF_A36_DISC38297691">#REF!</definedName>
    <definedName name="REF_A36_DISC38926822">#REF!</definedName>
    <definedName name="REF_A36_DISC39482210">#REF!</definedName>
    <definedName name="REF_A36_DISC39894413">#REF!</definedName>
    <definedName name="REF_A36_DISC40292005">#REF!</definedName>
    <definedName name="REF_A36_DISC41457100">#REF!</definedName>
    <definedName name="REF_A36_DISC41695129">#REF!</definedName>
    <definedName name="REF_A36_DISC41986101">#REF!</definedName>
    <definedName name="REF_A36_DISC42212820">'[10]OXO_add'!#REF!</definedName>
    <definedName name="REF_A36_DISC42229988">#REF!</definedName>
    <definedName name="REF_A36_DISC42261687">#REF!</definedName>
    <definedName name="REF_A36_DISC42545465">#REF!</definedName>
    <definedName name="REF_A36_DISC46675790">#REF!</definedName>
    <definedName name="REF_A36_DISC46774571">#REF!</definedName>
    <definedName name="REF_A36_DISC47438696">#REF!</definedName>
    <definedName name="REF_A36_DISC48176931">#REF!</definedName>
    <definedName name="REF_A36_DISC48343820">#REF!</definedName>
    <definedName name="REF_A36_DISC50486114">#REF!</definedName>
    <definedName name="REF_A36_DISC50896590">#REF!</definedName>
    <definedName name="REF_A36_DISC54003110">#REF!</definedName>
    <definedName name="REF_A36_DISC54313707">#REF!</definedName>
    <definedName name="REF_A36_DISC54506003">#REF!</definedName>
    <definedName name="REF_A36_DISC56161862">#REF!</definedName>
    <definedName name="REF_A36_DISC58841509">#REF!</definedName>
    <definedName name="REF_A36_DISC66066250">#REF!</definedName>
    <definedName name="REF_A37_DISC32699161">#REF!</definedName>
    <definedName name="REF_A37_DISC32952634">#REF!</definedName>
    <definedName name="REF_A37_DISC33828045">#REF!</definedName>
    <definedName name="REF_A37_DISC34417431">#REF!</definedName>
    <definedName name="REF_A37_DISC37285743">#REF!</definedName>
    <definedName name="REF_A37_DISC38297691">#REF!</definedName>
    <definedName name="REF_A37_DISC50486114">#REF!</definedName>
    <definedName name="REF_A37_DISC56161862">#REF!</definedName>
    <definedName name="REF_A37_DISC57193608">#REF!</definedName>
    <definedName name="REF_A37_DISC58841509">#REF!</definedName>
    <definedName name="REF_A40_DISC32699161">#REF!</definedName>
    <definedName name="REF_A40_DISC32952634">#REF!</definedName>
    <definedName name="REF_A40_DISC33828045">#REF!</definedName>
    <definedName name="REF_A40_DISC34417431">#REF!</definedName>
    <definedName name="REF_A40_DISC36028812">#REF!</definedName>
    <definedName name="REF_A40_DISC37285743">#REF!</definedName>
    <definedName name="REF_A40_DISC38297691">#REF!</definedName>
    <definedName name="REF_A40_DISC50486114">#REF!</definedName>
    <definedName name="REF_A40_DISC55772742">#REF!</definedName>
    <definedName name="REF_A40_DISC56161862">#REF!</definedName>
    <definedName name="REF_A40_DISC57193608">#REF!</definedName>
    <definedName name="REF_A40_DISC58142865">#REF!</definedName>
    <definedName name="REF_A40_DISC58841509">#REF!</definedName>
    <definedName name="REF_A40_DISC68980100">#REF!</definedName>
    <definedName name="REF_B_DISC32699161">#REF!</definedName>
    <definedName name="REF_B_DISC32952634">#REF!</definedName>
    <definedName name="REF_B_DISC33687222">#REF!</definedName>
    <definedName name="REF_B_DISC33778535">#REF!</definedName>
    <definedName name="REF_B_DISC33828045">#REF!</definedName>
    <definedName name="REF_B_DISC34250550">#REF!</definedName>
    <definedName name="REF_B_DISC34376068">#REF!</definedName>
    <definedName name="REF_B_DISC34417431">#REF!</definedName>
    <definedName name="REF_B_DISC34550710">#REF!</definedName>
    <definedName name="REF_B_DISC35317873">#REF!</definedName>
    <definedName name="REF_B_DISC35559363">#REF!</definedName>
    <definedName name="REF_B_DISC35962504">#REF!</definedName>
    <definedName name="REF_B_DISC36028812">#REF!</definedName>
    <definedName name="REF_B_DISC36836202">#REF!</definedName>
    <definedName name="REF_B_DISC37091829">#REF!</definedName>
    <definedName name="REF_B_DISC37191857">#REF!</definedName>
    <definedName name="REF_B_DISC37279428">#REF!</definedName>
    <definedName name="REF_B_DISC37285743">#REF!</definedName>
    <definedName name="REF_B_DISC37383588">#REF!</definedName>
    <definedName name="REF_B_DISC37510651">#REF!</definedName>
    <definedName name="REF_B_DISC37643141">#REF!</definedName>
    <definedName name="REF_B_DISC37720002">#REF!</definedName>
    <definedName name="REF_B_DISC37838728">#REF!</definedName>
    <definedName name="REF_B_DISC38297691">#REF!</definedName>
    <definedName name="REF_B_DISC38787242">#REF!</definedName>
    <definedName name="REF_B_DISC39295613">#REF!</definedName>
    <definedName name="REF_B_DISC41858874">#REF!</definedName>
    <definedName name="REF_B_DISC42065548">#REF!</definedName>
    <definedName name="REF_B_DISC43069498">#REF!</definedName>
    <definedName name="REF_B_DISC44640674">#REF!</definedName>
    <definedName name="REF_B_DISC44835593">#REF!</definedName>
    <definedName name="REF_B_DISC45337344">#REF!</definedName>
    <definedName name="REF_B_DISC47001547">#REF!</definedName>
    <definedName name="REF_B_DISC47121511">'[4]MDF+Rectifier'!#REF!</definedName>
    <definedName name="REF_B_DISC47645595">#REF!</definedName>
    <definedName name="REF_B_DISC49001092">#REF!</definedName>
    <definedName name="REF_B_DISC49262412">#REF!</definedName>
    <definedName name="REF_B_DISC49321045">#REF!</definedName>
    <definedName name="REF_B_DISC49791760">#REF!</definedName>
    <definedName name="REF_B_DISC49792953">#REF!</definedName>
    <definedName name="REF_B_DISC50406535">#REF!</definedName>
    <definedName name="REF_B_DISC50486114">#REF!</definedName>
    <definedName name="REF_B_DISC50854770">#REF!</definedName>
    <definedName name="REF_B_DISC51216590">#REF!</definedName>
    <definedName name="REF_B_DISC51313434">#REF!</definedName>
    <definedName name="REF_B_DISC51828339">#REF!</definedName>
    <definedName name="REF_B_DISC51994843">'[7]GSM_brána'!#REF!</definedName>
    <definedName name="REF_B_DISC52028940">#REF!</definedName>
    <definedName name="REF_B_DISC52365976">'[11]OXE_Trencin'!#REF!</definedName>
    <definedName name="REF_B_DISC53136542">#REF!</definedName>
    <definedName name="REF_B_DISC55067891">#REF!</definedName>
    <definedName name="REF_B_DISC55261312">#REF!</definedName>
    <definedName name="REF_B_DISC55469468">#REF!</definedName>
    <definedName name="REF_B_DISC57323767">#REF!</definedName>
    <definedName name="REF_B_DISC57592262">#REF!</definedName>
    <definedName name="REF_B_DISC58142865">#REF!</definedName>
    <definedName name="REF_B_DISC58217438">#REF!</definedName>
    <definedName name="REF_B_DISC58534584">#REF!</definedName>
    <definedName name="REF_B_DISC58841509">#REF!</definedName>
    <definedName name="REF_B_DISC60891938">#REF!</definedName>
    <definedName name="REF_B_DISC61275249">#REF!</definedName>
    <definedName name="REF_B_DISC61515344">#REF!</definedName>
    <definedName name="REF_B_DISC61935789">#REF!</definedName>
    <definedName name="REF_B_DISC62088728">#REF!</definedName>
    <definedName name="REF_B_DISC62266264">#REF!</definedName>
    <definedName name="REF_B_DISC67637918">#REF!</definedName>
    <definedName name="REF_B_DISC67999990">#REF!</definedName>
    <definedName name="REF_B_DISC68225172">#REF!</definedName>
    <definedName name="REF_B_DISC68650804">#REF!</definedName>
    <definedName name="REF_B_DISC68980100">#REF!</definedName>
    <definedName name="REF_B_DISC69025823">#REF!</definedName>
    <definedName name="REF_B_DISC69365832">#REF!</definedName>
    <definedName name="REF_B_DISC69709607">#REF!</definedName>
    <definedName name="REF_B_DISC70129580">#REF!</definedName>
    <definedName name="REF_B_DISC70187250">#REF!</definedName>
    <definedName name="REF_B_DISC71819351">#REF!</definedName>
    <definedName name="REF_B_DISC72347902">#REF!</definedName>
    <definedName name="REF_B_DISC72432583">#REF!</definedName>
    <definedName name="REF_B_DISC72509904">#REF!</definedName>
    <definedName name="REF_B_DISC72646200">#REF!</definedName>
    <definedName name="REF_B_DISC72705015">#REF!</definedName>
    <definedName name="REF_B_DISC72770309">#REF!</definedName>
    <definedName name="REF_B_DISC75314806">#REF!</definedName>
    <definedName name="REF_C1_DISC32699161">#REF!</definedName>
    <definedName name="REF_C1_DISC33687222">#REF!</definedName>
    <definedName name="REF_C1_DISC33778535">#REF!</definedName>
    <definedName name="REF_C1_DISC34250550">#REF!</definedName>
    <definedName name="REF_C1_DISC34550710">#REF!</definedName>
    <definedName name="REF_C1_DISC35166400">#REF!</definedName>
    <definedName name="REF_C1_DISC35317873">#REF!</definedName>
    <definedName name="REF_C1_DISC35911128">#REF!</definedName>
    <definedName name="REF_C1_DISC35962504">#REF!</definedName>
    <definedName name="REF_C1_DISC37091829">#REF!</definedName>
    <definedName name="REF_C1_DISC37383588">#REF!</definedName>
    <definedName name="REF_C1_DISC37510651">#REF!</definedName>
    <definedName name="REF_C1_DISC37643141">#REF!</definedName>
    <definedName name="REF_C1_DISC37720002">#REF!</definedName>
    <definedName name="REF_C1_DISC41858874">#REF!</definedName>
    <definedName name="REF_C1_DISC44640674">#REF!</definedName>
    <definedName name="REF_C1_DISC45337344">#REF!</definedName>
    <definedName name="REF_C1_DISC45929971">#REF!</definedName>
    <definedName name="REF_C1_DISC47645595">#REF!</definedName>
    <definedName name="REF_C1_DISC49262412">#REF!</definedName>
    <definedName name="REF_C1_DISC49321045">#REF!</definedName>
    <definedName name="REF_C1_DISC49792953">#REF!</definedName>
    <definedName name="REF_C1_DISC50235909">#REF!</definedName>
    <definedName name="REF_C1_DISC50406535">#REF!</definedName>
    <definedName name="REF_C1_DISC50854770">#REF!</definedName>
    <definedName name="REF_C1_DISC51828339">#REF!</definedName>
    <definedName name="REF_C1_DISC53136542">#REF!</definedName>
    <definedName name="REF_C1_DISC57403247">#REF!</definedName>
    <definedName name="REF_C1_DISC57592262">#REF!</definedName>
    <definedName name="REF_C1_DISC58142865">#REF!</definedName>
    <definedName name="REF_C1_DISC58841509">#REF!</definedName>
    <definedName name="REF_C1_DISC60885564">#REF!</definedName>
    <definedName name="REF_C1_DISC60891938">#REF!</definedName>
    <definedName name="REF_C1_DISC61515344">#REF!</definedName>
    <definedName name="REF_C1_DISC61935789">#REF!</definedName>
    <definedName name="REF_C1_DISC62088728">#REF!</definedName>
    <definedName name="REF_C1_DISC62266264">#REF!</definedName>
    <definedName name="REF_C1_DISC62541459">#REF!</definedName>
    <definedName name="REF_C1_DISC63123661">#REF!</definedName>
    <definedName name="REF_C1_DISC67637918">#REF!</definedName>
    <definedName name="REF_C1_DISC67999990">#REF!</definedName>
    <definedName name="REF_C1_DISC68650804">#REF!</definedName>
    <definedName name="REF_C1_DISC68980100">#REF!</definedName>
    <definedName name="REF_C1_DISC69025823">#REF!</definedName>
    <definedName name="REF_C1_DISC69365832">#REF!</definedName>
    <definedName name="REF_C1_DISC69709607">#REF!</definedName>
    <definedName name="REF_C1_DISC72347902">#REF!</definedName>
    <definedName name="REF_C2_DISC32699161">#REF!</definedName>
    <definedName name="REF_C2_DISC33687222">#REF!</definedName>
    <definedName name="REF_C2_DISC33778535">#REF!</definedName>
    <definedName name="REF_C2_DISC34250550">#REF!</definedName>
    <definedName name="REF_C2_DISC34376068">#REF!</definedName>
    <definedName name="REF_C2_DISC34550710">#REF!</definedName>
    <definedName name="REF_C2_DISC35350555">#REF!</definedName>
    <definedName name="REF_C2_DISC35962504">#REF!</definedName>
    <definedName name="REF_C2_DISC36287450">#REF!</definedName>
    <definedName name="REF_C2_DISC36836202">#REF!</definedName>
    <definedName name="REF_C2_DISC37091829">#REF!</definedName>
    <definedName name="REF_C2_DISC37191857">#REF!</definedName>
    <definedName name="REF_C2_DISC37285743">#REF!</definedName>
    <definedName name="REF_C2_DISC37383588">#REF!</definedName>
    <definedName name="REF_C2_DISC37510651">#REF!</definedName>
    <definedName name="REF_C2_DISC37643141">#REF!</definedName>
    <definedName name="REF_C2_DISC37720002">#REF!</definedName>
    <definedName name="REF_C2_DISC37838728">#REF!</definedName>
    <definedName name="REF_C2_DISC38297691">#REF!</definedName>
    <definedName name="REF_C2_DISC38787242">#REF!</definedName>
    <definedName name="REF_C2_DISC39295613">#REF!</definedName>
    <definedName name="REF_C2_DISC41858874">#REF!</definedName>
    <definedName name="REF_C2_DISC43069498">#REF!</definedName>
    <definedName name="REF_C2_DISC44640674">#REF!</definedName>
    <definedName name="REF_C2_DISC47001547">#REF!</definedName>
    <definedName name="REF_C2_DISC49001092">#REF!</definedName>
    <definedName name="REF_C2_DISC49262412">#REF!</definedName>
    <definedName name="REF_C2_DISC49321045">#REF!</definedName>
    <definedName name="REF_C2_DISC49792953">#REF!</definedName>
    <definedName name="REF_C2_DISC50406535">#REF!</definedName>
    <definedName name="REF_C2_DISC50486114">#REF!</definedName>
    <definedName name="REF_C2_DISC50708979">#REF!</definedName>
    <definedName name="REF_C2_DISC50854770">#REF!</definedName>
    <definedName name="REF_C2_DISC51313434">#REF!</definedName>
    <definedName name="REF_C2_DISC51828339">#REF!</definedName>
    <definedName name="REF_C2_DISC53136542">#REF!</definedName>
    <definedName name="REF_C2_DISC55067891">#REF!</definedName>
    <definedName name="REF_C2_DISC55236193">#REF!</definedName>
    <definedName name="REF_C2_DISC55469468">#REF!</definedName>
    <definedName name="REF_C2_DISC56606680">#REF!</definedName>
    <definedName name="REF_C2_DISC57592262">#REF!</definedName>
    <definedName name="REF_C2_DISC57723618">#REF!</definedName>
    <definedName name="REF_C2_DISC58142865">#REF!</definedName>
    <definedName name="REF_C2_DISC58841509">#REF!</definedName>
    <definedName name="REF_C2_DISC58864609">#REF!</definedName>
    <definedName name="REF_C2_DISC60891938">#REF!</definedName>
    <definedName name="REF_C2_DISC61275249">#REF!</definedName>
    <definedName name="REF_C2_DISC61515344">#REF!</definedName>
    <definedName name="REF_C2_DISC61711802">#REF!</definedName>
    <definedName name="REF_C2_DISC61935789">#REF!</definedName>
    <definedName name="REF_C2_DISC62088728">#REF!</definedName>
    <definedName name="REF_C2_DISC62266264">#REF!</definedName>
    <definedName name="REF_C2_DISC62720948">#REF!</definedName>
    <definedName name="REF_C2_DISC62902949">#REF!</definedName>
    <definedName name="REF_C2_DISC67637918">#REF!</definedName>
    <definedName name="REF_C2_DISC68225172">#REF!</definedName>
    <definedName name="REF_C2_DISC68650804">#REF!</definedName>
    <definedName name="REF_C2_DISC68980100">#REF!</definedName>
    <definedName name="REF_C2_DISC69025823">#REF!</definedName>
    <definedName name="REF_C2_DISC69365832">#REF!</definedName>
    <definedName name="REF_C2_DISC69709607">#REF!</definedName>
    <definedName name="REF_C2_DISC72347902">#REF!</definedName>
    <definedName name="REF_C2_DISC72432583">#REF!</definedName>
    <definedName name="REF_C2_DISC72509904">#REF!</definedName>
    <definedName name="REF_C2_DISC72646200">#REF!</definedName>
    <definedName name="REF_C2_DISC72705015">#REF!</definedName>
    <definedName name="REF_C2_DISC72770309">#REF!</definedName>
    <definedName name="REF_C3_DISC34171580">#REF!</definedName>
    <definedName name="REF_C3_DISC37285743">#REF!</definedName>
    <definedName name="REF_C3_DISC50486114">#REF!</definedName>
    <definedName name="REF_C3_DISC53525064">#REF!</definedName>
    <definedName name="REF_C3_DISC55261312">#REF!</definedName>
    <definedName name="REF_C3_DISC55653302">#REF!</definedName>
    <definedName name="REF_C3_DISC55747628">#REF!</definedName>
    <definedName name="REF_C3_DISC55824120">#REF!</definedName>
    <definedName name="REF_C3_DISC56385645">#REF!</definedName>
    <definedName name="REF_C3_DISC57323767">#REF!</definedName>
    <definedName name="REF_C3_DISC58841509">#REF!</definedName>
    <definedName name="REF_C3_DISC67999990">#REF!</definedName>
    <definedName name="REF_C30_DISC31280581">#REF!</definedName>
    <definedName name="REF_C30_DISC31412040">#REF!</definedName>
    <definedName name="REF_C30_DISC42212820">'[10]OXO_add'!#REF!</definedName>
    <definedName name="REF_C30_DISC42229988">#REF!</definedName>
    <definedName name="REF_C30_DISC46675790">#REF!</definedName>
    <definedName name="REF_C30_DISC46774571">#REF!</definedName>
    <definedName name="REF_C30_DISC47438696">#REF!</definedName>
    <definedName name="REF_C30_DISC48176931">#REF!</definedName>
    <definedName name="REF_C30_DISC50896590">#REF!</definedName>
    <definedName name="REF_C30_DISC54003110">#REF!</definedName>
    <definedName name="REF_C30_DISC54313707">#REF!</definedName>
    <definedName name="REF_C30_DISC54506003">#REF!</definedName>
    <definedName name="REF_C30_DISC66066250">#REF!</definedName>
    <definedName name="REF_C40_DISC32699161">#REF!</definedName>
    <definedName name="REF_C40_DISC32952634">#REF!</definedName>
    <definedName name="REF_C40_DISC33828045">#REF!</definedName>
    <definedName name="REF_C40_DISC34417431">#REF!</definedName>
    <definedName name="REF_C40_DISC35559363">#REF!</definedName>
    <definedName name="REF_C40_DISC36028812">#REF!</definedName>
    <definedName name="REF_C40_DISC37285743">#REF!</definedName>
    <definedName name="REF_C40_DISC38297691">#REF!</definedName>
    <definedName name="REF_C40_DISC50486114">#REF!</definedName>
    <definedName name="REF_C40_DISC55864902">#REF!</definedName>
    <definedName name="REF_C40_DISC56161862">#REF!</definedName>
    <definedName name="REF_C40_DISC57193608">#REF!</definedName>
    <definedName name="REF_C40_DISC57403247">#REF!</definedName>
    <definedName name="REF_C40_DISC58142865">#REF!</definedName>
    <definedName name="REF_C40_DISC58217438">#REF!</definedName>
    <definedName name="REF_C40_DISC58841509">#REF!</definedName>
    <definedName name="REF_C40_DISC58864609">#REF!</definedName>
    <definedName name="REF_C40_DISC60885564">#REF!</definedName>
    <definedName name="REF_C40_DISC68980100">#REF!</definedName>
    <definedName name="REF_D_DISC32699161">#REF!</definedName>
    <definedName name="REF_D_DISC33778535">#REF!</definedName>
    <definedName name="REF_D_DISC36028812">#REF!</definedName>
    <definedName name="REF_D_DISC36586560">#REF!</definedName>
    <definedName name="REF_D_DISC36836202">#REF!</definedName>
    <definedName name="REF_D_DISC37091829">#REF!</definedName>
    <definedName name="REF_D_DISC37279428">#REF!</definedName>
    <definedName name="REF_D_DISC37383588">#REF!</definedName>
    <definedName name="REF_D_DISC37510651">#REF!</definedName>
    <definedName name="REF_D_DISC37643141">#REF!</definedName>
    <definedName name="REF_D_DISC37720002">#REF!</definedName>
    <definedName name="REF_D_DISC41695129">#REF!</definedName>
    <definedName name="REF_D_DISC41858874">#REF!</definedName>
    <definedName name="REF_D_DISC42229988">#REF!</definedName>
    <definedName name="REF_D_DISC44640674">#REF!</definedName>
    <definedName name="REF_D_DISC44835593">#REF!</definedName>
    <definedName name="REF_D_DISC46675790">#REF!</definedName>
    <definedName name="REF_D_DISC48176931">#REF!</definedName>
    <definedName name="REF_D_DISC48343820">#REF!</definedName>
    <definedName name="REF_D_DISC50486114">#REF!</definedName>
    <definedName name="REF_D_DISC50854770">#REF!</definedName>
    <definedName name="REF_D_DISC50896590">#REF!</definedName>
    <definedName name="REF_D_DISC51828339">#REF!</definedName>
    <definedName name="REF_D_DISC52028940">#REF!</definedName>
    <definedName name="REF_D_DISC52365976">'[11]OXE_Trencin'!#REF!</definedName>
    <definedName name="REF_D_DISC55261312">#REF!</definedName>
    <definedName name="REF_D_DISC57592262">#REF!</definedName>
    <definedName name="REF_D_DISC58142865">#REF!</definedName>
    <definedName name="REF_D_DISC58841509">#REF!</definedName>
    <definedName name="REF_D_DISC60891938">#REF!</definedName>
    <definedName name="REF_D_DISC61275249">#REF!</definedName>
    <definedName name="REF_D_DISC61515344">#REF!</definedName>
    <definedName name="REF_D_DISC61935789">#REF!</definedName>
    <definedName name="REF_D_DISC62088728">#REF!</definedName>
    <definedName name="REF_D_DISC62266264">#REF!</definedName>
    <definedName name="REF_D_DISC66066250">#REF!</definedName>
    <definedName name="REF_D_DISC67637918">#REF!</definedName>
    <definedName name="REF_D_DISC68225172">#REF!</definedName>
    <definedName name="REF_D_DISC68650804">#REF!</definedName>
    <definedName name="REF_D_DISC68980100">#REF!</definedName>
    <definedName name="REF_D_DISC69025823">#REF!</definedName>
    <definedName name="REF_D_DISC69365832">#REF!</definedName>
    <definedName name="REF_D_DISC69709607">#REF!</definedName>
    <definedName name="REF_D_DISC75314806">#REF!</definedName>
    <definedName name="REF_D1_DISC32699161">#REF!</definedName>
    <definedName name="REF_D1_DISC36586560">#REF!</definedName>
    <definedName name="REF_D1_DISC46675790">#REF!</definedName>
    <definedName name="REF_D1_DISC48176931">#REF!</definedName>
    <definedName name="REF_D1_DISC50896590">#REF!</definedName>
    <definedName name="REF_D1_DISC52028940">#REF!</definedName>
    <definedName name="REF_D1_DISC66066250">#REF!</definedName>
    <definedName name="REF_D1_DISC68980100">#REF!</definedName>
    <definedName name="REF_D1_DISC75314806">#REF!</definedName>
    <definedName name="REF_D16_DISC31280581">#REF!</definedName>
    <definedName name="REF_D16_DISC34250550">#REF!</definedName>
    <definedName name="REF_D16_DISC57323767">#REF!</definedName>
    <definedName name="REF_D16_DISC57428798">#REF!</definedName>
    <definedName name="REF_D16_DISC58841509">#REF!</definedName>
    <definedName name="REF_E_DISC35317873">#REF!</definedName>
    <definedName name="REF_E_DISC36028812">#REF!</definedName>
    <definedName name="REF_E_DISC55864902">#REF!</definedName>
    <definedName name="REF_E_DISC58864609">#REF!</definedName>
    <definedName name="REF_E11_DISC35317873">#REF!</definedName>
    <definedName name="REF_E11_DISC36028812">#REF!</definedName>
    <definedName name="REF_E11_DISC55864902">#REF!</definedName>
    <definedName name="REF_E11_DISC58864609">#REF!</definedName>
    <definedName name="REF_F_DISC31280581">#REF!</definedName>
    <definedName name="REF_F_DISC32699161">#REF!</definedName>
    <definedName name="REF_F_DISC33687222">#REF!</definedName>
    <definedName name="REF_F_DISC33778535">#REF!</definedName>
    <definedName name="REF_F_DISC34250550">#REF!</definedName>
    <definedName name="REF_F_DISC34376068">#REF!</definedName>
    <definedName name="REF_F_DISC34550710">#REF!</definedName>
    <definedName name="REF_F_DISC35317873">#REF!</definedName>
    <definedName name="REF_F_DISC35350555">#REF!</definedName>
    <definedName name="REF_F_DISC35962504">#REF!</definedName>
    <definedName name="REF_F_DISC36287450">#REF!</definedName>
    <definedName name="REF_F_DISC36836202">#REF!</definedName>
    <definedName name="REF_F_DISC37091829">#REF!</definedName>
    <definedName name="REF_F_DISC37191857">#REF!</definedName>
    <definedName name="REF_F_DISC37279428">#REF!</definedName>
    <definedName name="REF_F_DISC37285743">#REF!</definedName>
    <definedName name="REF_F_DISC37383588">#REF!</definedName>
    <definedName name="REF_F_DISC37510651">#REF!</definedName>
    <definedName name="REF_F_DISC37643141">#REF!</definedName>
    <definedName name="REF_F_DISC37720002">#REF!</definedName>
    <definedName name="REF_F_DISC37838728">#REF!</definedName>
    <definedName name="REF_F_DISC38787242">#REF!</definedName>
    <definedName name="REF_F_DISC39295613">#REF!</definedName>
    <definedName name="REF_F_DISC41858874">#REF!</definedName>
    <definedName name="REF_F_DISC42065548">#REF!</definedName>
    <definedName name="REF_F_DISC43069498">#REF!</definedName>
    <definedName name="REF_F_DISC44640674">#REF!</definedName>
    <definedName name="REF_F_DISC44835593">#REF!</definedName>
    <definedName name="REF_F_DISC45337344">#REF!</definedName>
    <definedName name="REF_F_DISC47001547">#REF!</definedName>
    <definedName name="REF_F_DISC47121511">'[4]MDF+Rectifier'!#REF!</definedName>
    <definedName name="REF_F_DISC47645595">#REF!</definedName>
    <definedName name="REF_F_DISC49001092">#REF!</definedName>
    <definedName name="REF_F_DISC49262412">#REF!</definedName>
    <definedName name="REF_F_DISC49321045">#REF!</definedName>
    <definedName name="REF_F_DISC49791760">#REF!</definedName>
    <definedName name="REF_F_DISC49792953">#REF!</definedName>
    <definedName name="REF_F_DISC50235909">#REF!</definedName>
    <definedName name="REF_F_DISC50406535">#REF!</definedName>
    <definedName name="REF_F_DISC50486114">#REF!</definedName>
    <definedName name="REF_F_DISC50708979">#REF!</definedName>
    <definedName name="REF_F_DISC50854770">#REF!</definedName>
    <definedName name="REF_F_DISC51216590">#REF!</definedName>
    <definedName name="REF_F_DISC51313434">#REF!</definedName>
    <definedName name="REF_F_DISC51828339">#REF!</definedName>
    <definedName name="REF_F_DISC52028940">#REF!</definedName>
    <definedName name="REF_F_DISC53136542">#REF!</definedName>
    <definedName name="REF_F_DISC55067891">#REF!</definedName>
    <definedName name="REF_F_DISC55236193">#REF!</definedName>
    <definedName name="REF_F_DISC55261312">#REF!</definedName>
    <definedName name="REF_F_DISC55469468">#REF!</definedName>
    <definedName name="REF_F_DISC55864902">#REF!</definedName>
    <definedName name="REF_F_DISC56385645">#REF!</definedName>
    <definedName name="REF_F_DISC56606680">#REF!</definedName>
    <definedName name="REF_F_DISC57323767">#REF!</definedName>
    <definedName name="REF_F_DISC57723618">#REF!</definedName>
    <definedName name="REF_F_DISC58142865">#REF!</definedName>
    <definedName name="REF_F_DISC58841509">#REF!</definedName>
    <definedName name="REF_F_DISC58864609">#REF!</definedName>
    <definedName name="REF_F_DISC60891938">#REF!</definedName>
    <definedName name="REF_F_DISC61275249">#REF!</definedName>
    <definedName name="REF_F_DISC61515344">#REF!</definedName>
    <definedName name="REF_F_DISC61711802">#REF!</definedName>
    <definedName name="REF_F_DISC61935789">#REF!</definedName>
    <definedName name="REF_F_DISC62088728">#REF!</definedName>
    <definedName name="REF_F_DISC62266264">#REF!</definedName>
    <definedName name="REF_F_DISC62720948">#REF!</definedName>
    <definedName name="REF_F_DISC62902949">#REF!</definedName>
    <definedName name="REF_F_DISC67637918">#REF!</definedName>
    <definedName name="REF_F_DISC67999990">#REF!</definedName>
    <definedName name="REF_F_DISC68225172">#REF!</definedName>
    <definedName name="REF_F_DISC68650804">#REF!</definedName>
    <definedName name="REF_F_DISC68980100">#REF!</definedName>
    <definedName name="REF_F_DISC69025823">#REF!</definedName>
    <definedName name="REF_F_DISC69365832">#REF!</definedName>
    <definedName name="REF_F_DISC69709607">#REF!</definedName>
    <definedName name="REF_F_DISC71819351">#REF!</definedName>
    <definedName name="REF_F_DISC72347902">#REF!</definedName>
    <definedName name="REF_F_DISC72432583">#REF!</definedName>
    <definedName name="REF_F_DISC72509904">#REF!</definedName>
    <definedName name="REF_F_DISC72646200">#REF!</definedName>
    <definedName name="REF_F_DISC72705015">#REF!</definedName>
    <definedName name="REF_F_DISC72770309">#REF!</definedName>
    <definedName name="REF_F_DISC75314806">#REF!</definedName>
    <definedName name="rozvržení_rozp">#REF!</definedName>
    <definedName name="SK_CZ">'[12]spec'!$C$6</definedName>
    <definedName name="ssss">#REF!</definedName>
    <definedName name="subslevy">#REF!</definedName>
    <definedName name="sumpok">#REF!</definedName>
    <definedName name="sumpok_1">#REF!</definedName>
    <definedName name="sumpok_2">#REF!</definedName>
    <definedName name="ščščššč">#REF!</definedName>
    <definedName name="ščšľč">#REF!</definedName>
    <definedName name="ščšščč">#REF!</definedName>
    <definedName name="šščš">#REF!</definedName>
    <definedName name="t">#REF!</definedName>
    <definedName name="tg">#REF!</definedName>
    <definedName name="typ">#REF!</definedName>
    <definedName name="Voice_mail_applications__46xx">#REF!</definedName>
    <definedName name="výpočty">#REF!</definedName>
    <definedName name="výpočty_1">#REF!</definedName>
    <definedName name="výpočty_2">#REF!</definedName>
    <definedName name="vystup">#REF!</definedName>
    <definedName name="vystup_1">#REF!</definedName>
    <definedName name="vystup_2">#REF!</definedName>
    <definedName name="wrn.AllCostCenter." localSheetId="3" hidden="1">{#N/A,#N/A,FALSE,"111";#N/A,#N/A,FALSE,"140";#N/A,#N/A,FALSE,"221";#N/A,#N/A,FALSE,"225";#N/A,#N/A,FALSE,"231";#N/A,#N/A,FALSE,"232";#N/A,#N/A,FALSE,"321";#N/A,#N/A,FALSE,"322";#N/A,#N/A,FALSE,"331";#N/A,#N/A,FALSE,"341";#N/A,#N/A,FALSE,"411";#N/A,#N/A,FALSE,"421";#N/A,#N/A,FALSE,"431";#N/A,#N/A,FALSE,"491";#N/A,#N/A,FALSE,"713";#N/A,#N/A,FALSE,"715";#N/A,#N/A,FALSE,"771";#N/A,#N/A,FALSE,"772";#N/A,#N/A,FALSE,"773";#N/A,#N/A,FALSE,"774";#N/A,#N/A,FALSE,"775";#N/A,#N/A,FALSE,"778";#N/A,#N/A,FALSE,"811";#N/A,#N/A,FALSE,"821";#N/A,#N/A,FALSE,"841";#N/A,#N/A,FALSE,"921";#N/A,#N/A,FALSE,"971"}</definedName>
    <definedName name="wrn.AllCostCenter." hidden="1">{#N/A,#N/A,FALSE,"111";#N/A,#N/A,FALSE,"140";#N/A,#N/A,FALSE,"221";#N/A,#N/A,FALSE,"225";#N/A,#N/A,FALSE,"231";#N/A,#N/A,FALSE,"232";#N/A,#N/A,FALSE,"321";#N/A,#N/A,FALSE,"322";#N/A,#N/A,FALSE,"331";#N/A,#N/A,FALSE,"341";#N/A,#N/A,FALSE,"411";#N/A,#N/A,FALSE,"421";#N/A,#N/A,FALSE,"431";#N/A,#N/A,FALSE,"491";#N/A,#N/A,FALSE,"713";#N/A,#N/A,FALSE,"715";#N/A,#N/A,FALSE,"771";#N/A,#N/A,FALSE,"772";#N/A,#N/A,FALSE,"773";#N/A,#N/A,FALSE,"774";#N/A,#N/A,FALSE,"775";#N/A,#N/A,FALSE,"778";#N/A,#N/A,FALSE,"811";#N/A,#N/A,FALSE,"821";#N/A,#N/A,FALSE,"841";#N/A,#N/A,FALSE,"921";#N/A,#N/A,FALSE,"971"}</definedName>
    <definedName name="zahrnsazby">#REF!</definedName>
    <definedName name="zahrnslevy">#REF!</definedName>
    <definedName name="zisk">'[13]EZS'!$H$2</definedName>
  </definedNames>
  <calcPr fullCalcOnLoad="1"/>
</workbook>
</file>

<file path=xl/sharedStrings.xml><?xml version="1.0" encoding="utf-8"?>
<sst xmlns="http://schemas.openxmlformats.org/spreadsheetml/2006/main" count="286" uniqueCount="184">
  <si>
    <t>NÁZOV</t>
  </si>
  <si>
    <t>MJ</t>
  </si>
  <si>
    <t>MNOŽSTVO</t>
  </si>
  <si>
    <t>CENA ZA MJ</t>
  </si>
  <si>
    <t>CENA SPOLU</t>
  </si>
  <si>
    <t>ks</t>
  </si>
  <si>
    <t>SPOLU BEZ DPH</t>
  </si>
  <si>
    <t>VYPRACOVAL:ŠEBEK Marek</t>
  </si>
  <si>
    <t>0903/665 936</t>
  </si>
  <si>
    <t>mareksebek@gmail.com</t>
  </si>
  <si>
    <t>m</t>
  </si>
  <si>
    <t>CENOVÁ KALKULÁCIA :závlahový systém-prípojka NN</t>
  </si>
  <si>
    <t>Projektová dokumentácia</t>
  </si>
  <si>
    <t>kpl</t>
  </si>
  <si>
    <t>Rúrka 63/50</t>
  </si>
  <si>
    <t>Ukončenie v rozvádzači 4-6</t>
  </si>
  <si>
    <t>Ukončenie v rozvádzači 25</t>
  </si>
  <si>
    <t>Ukončenie káblov 5x10</t>
  </si>
  <si>
    <t>Ukončenie káblov 4x16-25</t>
  </si>
  <si>
    <t>Skriňa zásuvková</t>
  </si>
  <si>
    <t>Istič 3-pól do 25A</t>
  </si>
  <si>
    <t>Montáž rozvodnice RE DT</t>
  </si>
  <si>
    <t>Štítok označovací</t>
  </si>
  <si>
    <t>cm</t>
  </si>
  <si>
    <t>Kábel voľne uložený CYKY 5x6</t>
  </si>
  <si>
    <t>Kábel voľne uložený AYKY 4x16</t>
  </si>
  <si>
    <t>Východzia revízna správa</t>
  </si>
  <si>
    <t>Jama pre základ rozvádzača</t>
  </si>
  <si>
    <t>Káblová ryha 35x80</t>
  </si>
  <si>
    <t>Zriadenie lôžka 5x35 cm</t>
  </si>
  <si>
    <t>Zakrytie fóliou</t>
  </si>
  <si>
    <t>Zásyp ryhy 35x80</t>
  </si>
  <si>
    <t>CYKY-J 5x6</t>
  </si>
  <si>
    <t>AYKY-J 4x16</t>
  </si>
  <si>
    <t>Chránička PVC,platňa</t>
  </si>
  <si>
    <t xml:space="preserve">Zásuvková skriňa </t>
  </si>
  <si>
    <t>Istič 25B/3</t>
  </si>
  <si>
    <t>Poistka PN00 32A</t>
  </si>
  <si>
    <t>Rozvádzač RE pilierový</t>
  </si>
  <si>
    <t>Chránička 63/50</t>
  </si>
  <si>
    <t>Pomocný materiál</t>
  </si>
  <si>
    <t>%</t>
  </si>
  <si>
    <t xml:space="preserve">Spracoval:   </t>
  </si>
  <si>
    <t xml:space="preserve">Miesto:  </t>
  </si>
  <si>
    <t>Č.</t>
  </si>
  <si>
    <t>Kód položky</t>
  </si>
  <si>
    <t>Popis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</si>
  <si>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</si>
  <si>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</si>
  <si>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</si>
  <si>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</si>
  <si>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</si>
  <si>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</si>
  <si>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</si>
  <si>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</si>
  <si>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</si>
  <si>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</si>
  <si>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</si>
  <si>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</si>
  <si>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</si>
  <si>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</si>
  <si>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131201101</t>
  </si>
  <si>
    <t xml:space="preserve">Výkop nezapaženej jamy v hornine 3, do 100 m3   </t>
  </si>
  <si>
    <t>m3</t>
  </si>
  <si>
    <t>131201109</t>
  </si>
  <si>
    <t xml:space="preserve">Hĺbenie nezapažených jám a zárezov. Príplatok za lepivosť horniny 3   </t>
  </si>
  <si>
    <t>151101101</t>
  </si>
  <si>
    <t xml:space="preserve">Paženie a rozopretie stien rýh pre podzemné vedenie, príložné do 2 m   </t>
  </si>
  <si>
    <t>m2</t>
  </si>
  <si>
    <t>151101111</t>
  </si>
  <si>
    <t xml:space="preserve">Odstránenie paženia rýh pre podzemné vedenie, príložné hĺbky do 2 m   </t>
  </si>
  <si>
    <t>161101101</t>
  </si>
  <si>
    <t xml:space="preserve">Zvislé premiestnenie výkopu horn. tr. 1-4 do 2,5m   </t>
  </si>
  <si>
    <t>167101100</t>
  </si>
  <si>
    <t xml:space="preserve">Nakladanie výkopku tr.1-4 ručne   </t>
  </si>
  <si>
    <t>167101103</t>
  </si>
  <si>
    <t xml:space="preserve">Prekladanie neuľahnutého výkopku z hornín 1 až 4   </t>
  </si>
  <si>
    <t>171201201</t>
  </si>
  <si>
    <t xml:space="preserve">Uloženie sypaniny na skládky do 100 m3   </t>
  </si>
  <si>
    <t>174201101</t>
  </si>
  <si>
    <t xml:space="preserve">Zásyp sypaninou bez zhutnenia jám, šachiet, rýh, zárezov alebo okolo objektov do 100 m3   </t>
  </si>
  <si>
    <t xml:space="preserve">Vodorovné konštrukcie   </t>
  </si>
  <si>
    <t>451541111</t>
  </si>
  <si>
    <t xml:space="preserve">Lôžko pod potrubie, stoky a drobné objekty, v otvorenom výkope zo štrkodrvy 0-63 mm   </t>
  </si>
  <si>
    <t xml:space="preserve">Rúrové vedenie   </t>
  </si>
  <si>
    <t>894421111</t>
  </si>
  <si>
    <t xml:space="preserve">Zriadenie šachiet prefabrikovaných do 4t   </t>
  </si>
  <si>
    <t>899102111</t>
  </si>
  <si>
    <t xml:space="preserve">Osadenie poklopu liatinového a oceľového vrátane rámu hmotn. nad 50 do 100 kg   </t>
  </si>
  <si>
    <t>553954550</t>
  </si>
  <si>
    <t>899623131</t>
  </si>
  <si>
    <t>Podkladný betón z prost. Betónu tr. B10 v otv. Výkope</t>
  </si>
  <si>
    <t>5524311100</t>
  </si>
  <si>
    <t>Poklop ťažký rám 600X600 mm   104kg</t>
  </si>
  <si>
    <t>9</t>
  </si>
  <si>
    <t xml:space="preserve">Ostatné konštrukcie a práce-búranie   </t>
  </si>
  <si>
    <t xml:space="preserve">Vyčistenie šachty   </t>
  </si>
  <si>
    <t>t</t>
  </si>
  <si>
    <t>99</t>
  </si>
  <si>
    <t xml:space="preserve">Presun hmôt HSV   </t>
  </si>
  <si>
    <t>998272201</t>
  </si>
  <si>
    <t xml:space="preserve">Presun hmôt pre rúrové vedenie z oceľových rúr zváraných v otvorenom výkope   </t>
  </si>
  <si>
    <t>724</t>
  </si>
  <si>
    <t xml:space="preserve">Zdravotechnika - strojné vybavenie   </t>
  </si>
  <si>
    <t>724131113</t>
  </si>
  <si>
    <t xml:space="preserve">Vŕtaná studňa komplet   </t>
  </si>
  <si>
    <t>405M003340</t>
  </si>
  <si>
    <t xml:space="preserve">Záhradná šachta uzamykateľná   </t>
  </si>
  <si>
    <t>405M003345</t>
  </si>
  <si>
    <t>998724101</t>
  </si>
  <si>
    <t xml:space="preserve">Presun hmôt pre strojné vybavenie v objektoch výšky do 6 m   </t>
  </si>
  <si>
    <t xml:space="preserve">Objekt:   Studňa a areálový rozvod vody </t>
  </si>
  <si>
    <t>VV =(0,5+1,55+0,5)*(0,5+2+0,5)*2,2</t>
  </si>
  <si>
    <t>VV =((0,5+1,55+0,5)*(0,5+2+0,5)*2,2)-(1,55*2*2,2)</t>
  </si>
  <si>
    <t xml:space="preserve">JKSO : </t>
  </si>
  <si>
    <t xml:space="preserve">EČO : </t>
  </si>
  <si>
    <t>P.Č.</t>
  </si>
  <si>
    <t>KCN</t>
  </si>
  <si>
    <t>Popis položky</t>
  </si>
  <si>
    <t xml:space="preserve"> </t>
  </si>
  <si>
    <t>Figúra</t>
  </si>
  <si>
    <t>Výkaz výmer</t>
  </si>
  <si>
    <t>Rúrové vedenie</t>
  </si>
  <si>
    <t>1.</t>
  </si>
  <si>
    <t>MAT</t>
  </si>
  <si>
    <t>Ponorné čerpadlo  CP 5/4</t>
  </si>
  <si>
    <t>Tlaková nádoba 80L + príslušenstvo k čerpacej stanici</t>
  </si>
  <si>
    <t>PE rúry tlakové pre rozvod vody  PN 10 DN 32</t>
  </si>
  <si>
    <t>bm</t>
  </si>
  <si>
    <t>Spätná klapka DN 50</t>
  </si>
  <si>
    <t>Gulové ventily a odvodnením 1"</t>
  </si>
  <si>
    <t>Spojky plastové 32 - 1"</t>
  </si>
  <si>
    <t>Spojka koleno 32</t>
  </si>
  <si>
    <t>Vodomer  WPD DN 50</t>
  </si>
  <si>
    <t>Daždový senzor Rain Clik bez drôtový</t>
  </si>
  <si>
    <t>10</t>
  </si>
  <si>
    <t>Diskový filter Arkal 2"</t>
  </si>
  <si>
    <t>11</t>
  </si>
  <si>
    <t>Riadiaca jednotka Hunter X-Core 6</t>
  </si>
  <si>
    <t>12</t>
  </si>
  <si>
    <t>Elektromagnetický ventil 1"</t>
  </si>
  <si>
    <t>Tlakový regulátor 3/4"</t>
  </si>
  <si>
    <t>Spojovací, tesniací a upínací materiál</t>
  </si>
  <si>
    <t>spolu</t>
  </si>
  <si>
    <t>Celková inštalácia a preskúšanie</t>
  </si>
  <si>
    <t>km</t>
  </si>
  <si>
    <t/>
  </si>
  <si>
    <t xml:space="preserve">4 </t>
  </si>
  <si>
    <t>Celkom bez DPH:</t>
  </si>
  <si>
    <t>Objednávateľ : Mesto Trnava</t>
  </si>
  <si>
    <t>Stavba:   Revitalizácia parku a verejného priestranstva galérie</t>
  </si>
  <si>
    <t xml:space="preserve">Stavba:   Revitalizácia parku a verejného priestranstva galérie </t>
  </si>
  <si>
    <t>sub</t>
  </si>
  <si>
    <t xml:space="preserve">Objednávateľ:   Mesto Trnava </t>
  </si>
  <si>
    <t xml:space="preserve">Separátor piesku Yamit 2 "  </t>
  </si>
  <si>
    <t xml:space="preserve">Elektrodové zariadenie EZH na snímanie hladiny  </t>
  </si>
  <si>
    <t>Dopravné náklady</t>
  </si>
  <si>
    <t xml:space="preserve">Spolu bez DPH </t>
  </si>
  <si>
    <t xml:space="preserve">DPH 20 % </t>
  </si>
  <si>
    <t xml:space="preserve">Celkom s 20 % DPH </t>
  </si>
  <si>
    <t xml:space="preserve">Príplatok za sťažený výkop </t>
  </si>
  <si>
    <t xml:space="preserve">Rebrík nerezový   dodávka a montáž </t>
  </si>
  <si>
    <t xml:space="preserve">Šachta studňová , plast 1,55 x 2,0   vrátane dopravy </t>
  </si>
  <si>
    <t>162501122</t>
  </si>
  <si>
    <t>Vodorovné premiestnenie výkopku  po spevnenej ceste z  horniny tr.1-4  v množstve nad 100 do 1000 m3 na vzdialenosť do 3000 m</t>
  </si>
  <si>
    <t>162501123</t>
  </si>
  <si>
    <t>Vodorovné premiestnenie výkopku  po spevnenej ceste z  horniny tr.1-4  v množstve nad 100 do 1000 m3, príplatok k cene za každých ďalšich a začatých 1000 m</t>
  </si>
  <si>
    <t>171209002</t>
  </si>
  <si>
    <t>Poplatok za skladovanie - zemina a kamenivo (17 05) ostatné</t>
  </si>
  <si>
    <t>poplatok_zemina</t>
  </si>
  <si>
    <t>Zákonný poplatok za uloženie zeminy na skládke</t>
  </si>
  <si>
    <t xml:space="preserve">Dátum:   </t>
  </si>
  <si>
    <t xml:space="preserve">Dátum : </t>
  </si>
  <si>
    <t>7.1</t>
  </si>
  <si>
    <t>7.2</t>
  </si>
  <si>
    <t xml:space="preserve">Uchádzač : </t>
  </si>
  <si>
    <t xml:space="preserve">Výkaz Výmer </t>
  </si>
  <si>
    <t xml:space="preserve">Rekapitulácia výkazu výmer </t>
  </si>
  <si>
    <t xml:space="preserve">Zhotoviteľ :  </t>
  </si>
  <si>
    <t xml:space="preserve">Zhotoviteľ:  </t>
  </si>
  <si>
    <t xml:space="preserve">Zhotoviteľ:   </t>
  </si>
  <si>
    <t xml:space="preserve">Objekt:   Studňa a areálový rozvod vody - Prípojka NN </t>
  </si>
  <si>
    <t xml:space="preserve">Objekt:   Studňa a areálový rozvod vody - stavebná časť </t>
  </si>
  <si>
    <t>Objekt:   Studňa a areálový rozvod vody - Technológia šachty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</si>
</sst>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\ [$€-1]"/>
    <numFmt numFmtId="174" formatCode="#,##0.000;\-#,##0.000"/>
    <numFmt numFmtId="175" formatCode="#,##0;\-#,##0"/>
    <numFmt numFmtId="176" formatCode="#,##0.000_ ;\-#,##0.000\ "/>
    <numFmt numFmtId="177" formatCode="#"/>
    <numFmt numFmtId="178" formatCode="#,##0.000"/>
    <numFmt numFmtId="179" formatCode="#,##0;\-#,##0;"/>
    <numFmt numFmtId="180" formatCode="#,##0&quot; Sk&quot;;[Red]&quot;-&quot;#,##0&quot; Sk&quot;"/>
    <numFmt numFmtId="181" formatCode="_([$€-2]* #,##0.00_);_([$€-2]* \(#,##0.00\);_([$€-2]* &quot;-&quot;??_)"/>
    <numFmt numFmtId="182" formatCode="_(* #,##0_);_(* \(#,##0\);_(* &quot;-&quot;_);_(@_)"/>
    <numFmt numFmtId="183" formatCode="#,##0.\-\ "/>
    <numFmt numFmtId="184" formatCode="#,##0\ _S_k"/>
    <numFmt numFmtId="185" formatCode="0.00000"/>
    <numFmt numFmtId="186" formatCode="0.0000"/>
    <numFmt numFmtId="187" formatCode="0.000"/>
    <numFmt numFmtId="188" formatCode="#,##0.00\ &quot;€&quot;"/>
    <numFmt numFmtId="189" formatCode="#,##0.00;\-#,##0.00"/>
    <numFmt numFmtId="190" formatCode="0.00%;\-0.00%"/>
    <numFmt numFmtId="191" formatCode="dd\.mm\.yyyy"/>
    <numFmt numFmtId="192" formatCode="#,##0.00000;\-#,##0.00000"/>
    <numFmt numFmtId="193" formatCode="#,##0.0000"/>
  </numFmts>
  <fonts count="7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MS Sans Serif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0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8"/>
      <name val="Arial CE"/>
      <family val="2"/>
    </font>
    <font>
      <b/>
      <sz val="7"/>
      <color indexed="18"/>
      <name val="Arial CE"/>
      <family val="2"/>
    </font>
    <font>
      <b/>
      <sz val="8"/>
      <color indexed="18"/>
      <name val="Arial CE"/>
      <family val="2"/>
    </font>
    <font>
      <b/>
      <i/>
      <sz val="8"/>
      <color indexed="20"/>
      <name val="Arial CE"/>
      <family val="2"/>
    </font>
    <font>
      <b/>
      <sz val="9"/>
      <color indexed="20"/>
      <name val="Arial CE"/>
      <family val="2"/>
    </font>
    <font>
      <sz val="10"/>
      <name val="Arial CE"/>
      <family val="2"/>
    </font>
    <font>
      <b/>
      <sz val="7"/>
      <name val="Letter Gothic CE"/>
      <family val="0"/>
    </font>
    <font>
      <u val="single"/>
      <sz val="11"/>
      <color indexed="12"/>
      <name val="FuturaA Bk BT"/>
      <family val="0"/>
    </font>
    <font>
      <sz val="11"/>
      <name val="FuturaA Bk BT"/>
      <family val="0"/>
    </font>
    <font>
      <b/>
      <i/>
      <sz val="10"/>
      <color indexed="9"/>
      <name val="Albertus Medium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FuturaA Bk BT"/>
      <family val="0"/>
    </font>
    <font>
      <sz val="10"/>
      <name val="Helv"/>
      <family val="0"/>
    </font>
    <font>
      <sz val="12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12"/>
      <name val="Trebuchet MS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5" fillId="0" borderId="0" applyBorder="0">
      <alignment vertical="top"/>
      <protection/>
    </xf>
    <xf numFmtId="0" fontId="25" fillId="0" borderId="0" applyProtection="0">
      <alignment/>
    </xf>
    <xf numFmtId="0" fontId="26" fillId="0" borderId="1">
      <alignment vertical="center"/>
      <protection/>
    </xf>
    <xf numFmtId="0" fontId="26" fillId="0" borderId="1" applyFont="0" applyFill="0" applyBorder="0">
      <alignment vertical="center"/>
      <protection/>
    </xf>
    <xf numFmtId="180" fontId="26" fillId="0" borderId="1">
      <alignment/>
      <protection/>
    </xf>
    <xf numFmtId="0" fontId="26" fillId="0" borderId="1" applyFont="0" applyFill="0">
      <alignment/>
      <protection/>
    </xf>
    <xf numFmtId="168" fontId="2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>
      <alignment/>
      <protection/>
    </xf>
    <xf numFmtId="0" fontId="56" fillId="29" borderId="0" applyNumberFormat="0" applyBorder="0" applyAlignment="0" applyProtection="0"/>
    <xf numFmtId="18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59" fillId="31" borderId="3" applyNumberFormat="0" applyAlignment="0" applyProtection="0"/>
    <xf numFmtId="0" fontId="5" fillId="32" borderId="4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183" fontId="29" fillId="33" borderId="8">
      <alignment/>
      <protection/>
    </xf>
    <xf numFmtId="0" fontId="30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31" fillId="13" borderId="0" applyNumberFormat="0" applyBorder="0" applyAlignment="0" applyProtection="0"/>
    <xf numFmtId="0" fontId="0" fillId="0" borderId="0">
      <alignment/>
      <protection/>
    </xf>
    <xf numFmtId="0" fontId="10" fillId="0" borderId="0" applyAlignment="0"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32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40" fillId="0" borderId="0" applyAlignment="0">
      <protection locked="0"/>
    </xf>
    <xf numFmtId="0" fontId="25" fillId="0" borderId="9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10">
      <alignment/>
      <protection/>
    </xf>
    <xf numFmtId="0" fontId="34" fillId="0" borderId="0" applyFont="0">
      <alignment/>
      <protection/>
    </xf>
    <xf numFmtId="0" fontId="0" fillId="35" borderId="11" applyNumberFormat="0" applyFont="0" applyAlignment="0" applyProtection="0"/>
    <xf numFmtId="0" fontId="64" fillId="0" borderId="12" applyNumberFormat="0" applyFill="0" applyAlignment="0" applyProtection="0"/>
    <xf numFmtId="0" fontId="7" fillId="0" borderId="13" applyNumberFormat="0" applyFill="0" applyAlignment="0" applyProtection="0"/>
    <xf numFmtId="0" fontId="65" fillId="0" borderId="14" applyNumberFormat="0" applyFill="0" applyAlignment="0" applyProtection="0"/>
    <xf numFmtId="0" fontId="4" fillId="6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184" fontId="13" fillId="0" borderId="15">
      <alignment vertical="top" wrapText="1"/>
      <protection locked="0"/>
    </xf>
    <xf numFmtId="0" fontId="26" fillId="0" borderId="16" applyBorder="0">
      <alignment vertical="center"/>
      <protection/>
    </xf>
    <xf numFmtId="0" fontId="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16">
      <alignment vertical="center"/>
      <protection/>
    </xf>
    <xf numFmtId="0" fontId="67" fillId="0" borderId="0" applyNumberFormat="0" applyFill="0" applyBorder="0" applyAlignment="0" applyProtection="0"/>
    <xf numFmtId="0" fontId="68" fillId="36" borderId="17" applyNumberFormat="0" applyAlignment="0" applyProtection="0"/>
    <xf numFmtId="0" fontId="69" fillId="37" borderId="17" applyNumberFormat="0" applyAlignment="0" applyProtection="0"/>
    <xf numFmtId="0" fontId="70" fillId="37" borderId="18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</cellStyleXfs>
  <cellXfs count="13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7" fillId="0" borderId="0" xfId="64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85" applyAlignment="1">
      <alignment horizontal="left" vertical="top"/>
      <protection locked="0"/>
    </xf>
    <xf numFmtId="0" fontId="12" fillId="0" borderId="0" xfId="85" applyFont="1" applyAlignment="1" applyProtection="1">
      <alignment horizontal="left"/>
      <protection/>
    </xf>
    <xf numFmtId="0" fontId="13" fillId="0" borderId="0" xfId="85" applyFont="1" applyAlignment="1" applyProtection="1">
      <alignment horizontal="left"/>
      <protection/>
    </xf>
    <xf numFmtId="0" fontId="12" fillId="0" borderId="0" xfId="85" applyFont="1" applyAlignment="1" applyProtection="1">
      <alignment horizontal="left" vertical="center"/>
      <protection/>
    </xf>
    <xf numFmtId="0" fontId="14" fillId="0" borderId="0" xfId="85" applyFont="1" applyAlignment="1" applyProtection="1">
      <alignment horizontal="left"/>
      <protection/>
    </xf>
    <xf numFmtId="0" fontId="15" fillId="0" borderId="0" xfId="85" applyFont="1" applyAlignment="1" applyProtection="1">
      <alignment horizontal="left"/>
      <protection/>
    </xf>
    <xf numFmtId="0" fontId="14" fillId="0" borderId="0" xfId="85" applyFont="1" applyAlignment="1" applyProtection="1">
      <alignment horizontal="left" vertical="top" wrapText="1"/>
      <protection/>
    </xf>
    <xf numFmtId="174" fontId="14" fillId="0" borderId="0" xfId="85" applyNumberFormat="1" applyFont="1" applyAlignment="1" applyProtection="1">
      <alignment horizontal="right" vertical="top"/>
      <protection/>
    </xf>
    <xf numFmtId="0" fontId="13" fillId="0" borderId="0" xfId="85" applyFont="1" applyAlignment="1" applyProtection="1">
      <alignment horizontal="left" vertical="top" wrapText="1"/>
      <protection/>
    </xf>
    <xf numFmtId="174" fontId="13" fillId="0" borderId="0" xfId="85" applyNumberFormat="1" applyFont="1" applyAlignment="1" applyProtection="1">
      <alignment horizontal="right" vertical="top"/>
      <protection/>
    </xf>
    <xf numFmtId="0" fontId="16" fillId="49" borderId="19" xfId="85" applyFont="1" applyFill="1" applyBorder="1" applyAlignment="1" applyProtection="1">
      <alignment horizontal="center" vertical="center" wrapText="1"/>
      <protection/>
    </xf>
    <xf numFmtId="175" fontId="17" fillId="0" borderId="0" xfId="85" applyNumberFormat="1" applyFont="1" applyAlignment="1">
      <alignment horizontal="center"/>
      <protection locked="0"/>
    </xf>
    <xf numFmtId="0" fontId="17" fillId="0" borderId="0" xfId="85" applyFont="1" applyAlignment="1">
      <alignment horizontal="left" wrapText="1"/>
      <protection locked="0"/>
    </xf>
    <xf numFmtId="174" fontId="17" fillId="0" borderId="0" xfId="85" applyNumberFormat="1" applyFont="1" applyAlignment="1">
      <alignment horizontal="right"/>
      <protection locked="0"/>
    </xf>
    <xf numFmtId="175" fontId="18" fillId="0" borderId="0" xfId="85" applyNumberFormat="1" applyFont="1" applyAlignment="1">
      <alignment horizontal="center"/>
      <protection locked="0"/>
    </xf>
    <xf numFmtId="0" fontId="18" fillId="0" borderId="0" xfId="85" applyFont="1" applyAlignment="1">
      <alignment horizontal="left" wrapText="1"/>
      <protection locked="0"/>
    </xf>
    <xf numFmtId="174" fontId="18" fillId="0" borderId="0" xfId="85" applyNumberFormat="1" applyFont="1" applyAlignment="1">
      <alignment horizontal="right"/>
      <protection locked="0"/>
    </xf>
    <xf numFmtId="175" fontId="14" fillId="0" borderId="19" xfId="85" applyNumberFormat="1" applyFont="1" applyBorder="1" applyAlignment="1">
      <alignment horizontal="center"/>
      <protection locked="0"/>
    </xf>
    <xf numFmtId="0" fontId="14" fillId="0" borderId="19" xfId="85" applyFont="1" applyBorder="1" applyAlignment="1">
      <alignment horizontal="left" wrapText="1"/>
      <protection locked="0"/>
    </xf>
    <xf numFmtId="174" fontId="14" fillId="0" borderId="19" xfId="85" applyNumberFormat="1" applyFont="1" applyBorder="1" applyAlignment="1">
      <alignment horizontal="right"/>
      <protection locked="0"/>
    </xf>
    <xf numFmtId="175" fontId="19" fillId="0" borderId="19" xfId="85" applyNumberFormat="1" applyFont="1" applyBorder="1" applyAlignment="1">
      <alignment horizontal="center"/>
      <protection locked="0"/>
    </xf>
    <xf numFmtId="0" fontId="19" fillId="0" borderId="19" xfId="85" applyFont="1" applyBorder="1" applyAlignment="1">
      <alignment horizontal="left" wrapText="1"/>
      <protection locked="0"/>
    </xf>
    <xf numFmtId="174" fontId="19" fillId="0" borderId="19" xfId="85" applyNumberFormat="1" applyFont="1" applyBorder="1" applyAlignment="1">
      <alignment horizontal="right"/>
      <protection locked="0"/>
    </xf>
    <xf numFmtId="175" fontId="10" fillId="0" borderId="0" xfId="85" applyNumberFormat="1" applyAlignment="1">
      <alignment horizontal="center" vertical="top"/>
      <protection locked="0"/>
    </xf>
    <xf numFmtId="0" fontId="10" fillId="0" borderId="0" xfId="85" applyAlignment="1">
      <alignment horizontal="left" vertical="top" wrapText="1"/>
      <protection locked="0"/>
    </xf>
    <xf numFmtId="174" fontId="10" fillId="0" borderId="0" xfId="85" applyNumberFormat="1" applyAlignment="1">
      <alignment horizontal="right" vertical="top"/>
      <protection locked="0"/>
    </xf>
    <xf numFmtId="0" fontId="10" fillId="0" borderId="0" xfId="85" applyFont="1" applyAlignment="1">
      <alignment horizontal="left" vertical="top"/>
      <protection locked="0"/>
    </xf>
    <xf numFmtId="174" fontId="14" fillId="0" borderId="19" xfId="85" applyNumberFormat="1" applyFont="1" applyFill="1" applyBorder="1" applyAlignment="1">
      <alignment horizontal="right"/>
      <protection locked="0"/>
    </xf>
    <xf numFmtId="0" fontId="0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172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15" fillId="4" borderId="0" xfId="91" applyNumberFormat="1" applyFont="1" applyFill="1" applyAlignment="1" applyProtection="1">
      <alignment vertical="center"/>
      <protection/>
    </xf>
    <xf numFmtId="0" fontId="0" fillId="0" borderId="0" xfId="91">
      <alignment/>
      <protection/>
    </xf>
    <xf numFmtId="0" fontId="20" fillId="4" borderId="0" xfId="91" applyNumberFormat="1" applyFont="1" applyFill="1" applyAlignment="1" applyProtection="1">
      <alignment vertical="center"/>
      <protection/>
    </xf>
    <xf numFmtId="0" fontId="15" fillId="50" borderId="21" xfId="91" applyNumberFormat="1" applyFont="1" applyFill="1" applyBorder="1" applyAlignment="1" applyProtection="1">
      <alignment horizontal="center" vertical="center" wrapText="1"/>
      <protection/>
    </xf>
    <xf numFmtId="0" fontId="15" fillId="50" borderId="22" xfId="91" applyNumberFormat="1" applyFont="1" applyFill="1" applyBorder="1" applyAlignment="1" applyProtection="1">
      <alignment horizontal="center" vertical="center" wrapText="1"/>
      <protection/>
    </xf>
    <xf numFmtId="0" fontId="15" fillId="50" borderId="23" xfId="91" applyNumberFormat="1" applyFont="1" applyFill="1" applyBorder="1" applyAlignment="1" applyProtection="1">
      <alignment horizontal="center" vertical="center" wrapText="1"/>
      <protection/>
    </xf>
    <xf numFmtId="0" fontId="15" fillId="50" borderId="24" xfId="91" applyNumberFormat="1" applyFont="1" applyFill="1" applyBorder="1" applyAlignment="1" applyProtection="1">
      <alignment horizontal="center" vertical="center" wrapText="1"/>
      <protection/>
    </xf>
    <xf numFmtId="0" fontId="15" fillId="50" borderId="25" xfId="91" applyNumberFormat="1" applyFont="1" applyFill="1" applyBorder="1" applyAlignment="1" applyProtection="1">
      <alignment horizontal="center" vertical="center" wrapText="1"/>
      <protection/>
    </xf>
    <xf numFmtId="0" fontId="15" fillId="50" borderId="26" xfId="91" applyNumberFormat="1" applyFont="1" applyFill="1" applyBorder="1" applyAlignment="1" applyProtection="1">
      <alignment horizontal="center" vertical="center" wrapText="1"/>
      <protection/>
    </xf>
    <xf numFmtId="177" fontId="21" fillId="49" borderId="0" xfId="91" applyNumberFormat="1" applyFont="1" applyFill="1" applyBorder="1" applyAlignment="1" applyProtection="1">
      <alignment horizontal="right"/>
      <protection/>
    </xf>
    <xf numFmtId="177" fontId="21" fillId="49" borderId="0" xfId="91" applyNumberFormat="1" applyFont="1" applyFill="1" applyBorder="1" applyAlignment="1" applyProtection="1">
      <alignment horizontal="center"/>
      <protection/>
    </xf>
    <xf numFmtId="177" fontId="21" fillId="49" borderId="0" xfId="91" applyNumberFormat="1" applyFont="1" applyFill="1" applyBorder="1" applyAlignment="1" applyProtection="1">
      <alignment horizontal="left"/>
      <protection/>
    </xf>
    <xf numFmtId="177" fontId="21" fillId="49" borderId="0" xfId="91" applyNumberFormat="1" applyFont="1" applyFill="1" applyBorder="1" applyAlignment="1" applyProtection="1">
      <alignment horizontal="left" wrapText="1"/>
      <protection/>
    </xf>
    <xf numFmtId="178" fontId="21" fillId="49" borderId="0" xfId="91" applyNumberFormat="1" applyFont="1" applyFill="1" applyBorder="1" applyAlignment="1" applyProtection="1">
      <alignment horizontal="right"/>
      <protection/>
    </xf>
    <xf numFmtId="4" fontId="21" fillId="49" borderId="0" xfId="91" applyNumberFormat="1" applyFont="1" applyFill="1" applyBorder="1" applyAlignment="1" applyProtection="1">
      <alignment horizontal="right"/>
      <protection/>
    </xf>
    <xf numFmtId="177" fontId="15" fillId="49" borderId="20" xfId="91" applyNumberFormat="1" applyFont="1" applyFill="1" applyBorder="1" applyAlignment="1" applyProtection="1">
      <alignment horizontal="right" vertical="center"/>
      <protection/>
    </xf>
    <xf numFmtId="177" fontId="15" fillId="49" borderId="20" xfId="91" applyNumberFormat="1" applyFont="1" applyFill="1" applyBorder="1" applyAlignment="1" applyProtection="1">
      <alignment horizontal="center" vertical="center"/>
      <protection/>
    </xf>
    <xf numFmtId="177" fontId="15" fillId="49" borderId="20" xfId="91" applyNumberFormat="1" applyFont="1" applyFill="1" applyBorder="1" applyAlignment="1" applyProtection="1">
      <alignment horizontal="left" vertical="center"/>
      <protection/>
    </xf>
    <xf numFmtId="177" fontId="15" fillId="49" borderId="20" xfId="91" applyNumberFormat="1" applyFont="1" applyFill="1" applyBorder="1" applyAlignment="1" applyProtection="1">
      <alignment horizontal="left" vertical="center" wrapText="1"/>
      <protection/>
    </xf>
    <xf numFmtId="4" fontId="15" fillId="49" borderId="20" xfId="91" applyNumberFormat="1" applyFont="1" applyFill="1" applyBorder="1" applyAlignment="1" applyProtection="1">
      <alignment horizontal="right" vertical="center"/>
      <protection/>
    </xf>
    <xf numFmtId="177" fontId="15" fillId="49" borderId="20" xfId="91" applyNumberFormat="1" applyFont="1" applyFill="1" applyBorder="1" applyAlignment="1" applyProtection="1">
      <alignment horizontal="left" vertical="center" wrapText="1"/>
      <protection/>
    </xf>
    <xf numFmtId="177" fontId="15" fillId="49" borderId="20" xfId="91" applyNumberFormat="1" applyFont="1" applyFill="1" applyBorder="1" applyAlignment="1" applyProtection="1">
      <alignment horizontal="left" vertical="center"/>
      <protection/>
    </xf>
    <xf numFmtId="0" fontId="15" fillId="0" borderId="20" xfId="91" applyFont="1" applyBorder="1">
      <alignment/>
      <protection/>
    </xf>
    <xf numFmtId="177" fontId="15" fillId="49" borderId="0" xfId="91" applyNumberFormat="1" applyFont="1" applyFill="1" applyBorder="1" applyAlignment="1" applyProtection="1">
      <alignment horizontal="right" vertical="center"/>
      <protection/>
    </xf>
    <xf numFmtId="177" fontId="15" fillId="49" borderId="0" xfId="91" applyNumberFormat="1" applyFont="1" applyFill="1" applyBorder="1" applyAlignment="1" applyProtection="1">
      <alignment horizontal="center" vertical="center"/>
      <protection/>
    </xf>
    <xf numFmtId="177" fontId="15" fillId="49" borderId="0" xfId="91" applyNumberFormat="1" applyFont="1" applyFill="1" applyBorder="1" applyAlignment="1" applyProtection="1">
      <alignment horizontal="left" vertical="center"/>
      <protection/>
    </xf>
    <xf numFmtId="177" fontId="15" fillId="49" borderId="0" xfId="91" applyNumberFormat="1" applyFont="1" applyFill="1" applyBorder="1" applyAlignment="1" applyProtection="1">
      <alignment horizontal="left" vertical="center" wrapText="1"/>
      <protection/>
    </xf>
    <xf numFmtId="4" fontId="15" fillId="49" borderId="0" xfId="91" applyNumberFormat="1" applyFont="1" applyFill="1" applyBorder="1" applyAlignment="1" applyProtection="1">
      <alignment horizontal="right" vertical="center"/>
      <protection/>
    </xf>
    <xf numFmtId="177" fontId="21" fillId="49" borderId="0" xfId="91" applyNumberFormat="1" applyFont="1" applyFill="1" applyBorder="1" applyAlignment="1" applyProtection="1">
      <alignment horizontal="right" vertical="center"/>
      <protection/>
    </xf>
    <xf numFmtId="177" fontId="21" fillId="49" borderId="0" xfId="91" applyNumberFormat="1" applyFont="1" applyFill="1" applyBorder="1" applyAlignment="1" applyProtection="1">
      <alignment horizontal="center" vertical="center"/>
      <protection/>
    </xf>
    <xf numFmtId="177" fontId="21" fillId="49" borderId="0" xfId="91" applyNumberFormat="1" applyFont="1" applyFill="1" applyBorder="1" applyAlignment="1" applyProtection="1">
      <alignment horizontal="left" vertical="center"/>
      <protection/>
    </xf>
    <xf numFmtId="177" fontId="21" fillId="49" borderId="0" xfId="91" applyNumberFormat="1" applyFont="1" applyFill="1" applyBorder="1" applyAlignment="1" applyProtection="1">
      <alignment horizontal="left" vertical="center" wrapText="1"/>
      <protection/>
    </xf>
    <xf numFmtId="4" fontId="21" fillId="49" borderId="0" xfId="91" applyNumberFormat="1" applyFont="1" applyFill="1" applyBorder="1" applyAlignment="1" applyProtection="1">
      <alignment horizontal="right" vertical="center"/>
      <protection/>
    </xf>
    <xf numFmtId="4" fontId="22" fillId="49" borderId="0" xfId="91" applyNumberFormat="1" applyFont="1" applyFill="1" applyBorder="1" applyAlignment="1" applyProtection="1">
      <alignment horizontal="right" vertical="center"/>
      <protection/>
    </xf>
    <xf numFmtId="177" fontId="23" fillId="49" borderId="0" xfId="91" applyNumberFormat="1" applyFont="1" applyFill="1" applyBorder="1" applyAlignment="1" applyProtection="1">
      <alignment horizontal="right"/>
      <protection/>
    </xf>
    <xf numFmtId="177" fontId="23" fillId="49" borderId="0" xfId="91" applyNumberFormat="1" applyFont="1" applyFill="1" applyBorder="1" applyAlignment="1" applyProtection="1">
      <alignment horizontal="center"/>
      <protection/>
    </xf>
    <xf numFmtId="177" fontId="23" fillId="49" borderId="0" xfId="91" applyNumberFormat="1" applyFont="1" applyFill="1" applyBorder="1" applyAlignment="1" applyProtection="1">
      <alignment horizontal="left"/>
      <protection/>
    </xf>
    <xf numFmtId="177" fontId="24" fillId="49" borderId="0" xfId="91" applyNumberFormat="1" applyFont="1" applyFill="1" applyBorder="1" applyAlignment="1" applyProtection="1">
      <alignment horizontal="left" wrapText="1"/>
      <protection/>
    </xf>
    <xf numFmtId="177" fontId="24" fillId="49" borderId="0" xfId="91" applyNumberFormat="1" applyFont="1" applyFill="1" applyBorder="1" applyAlignment="1" applyProtection="1">
      <alignment horizontal="left"/>
      <protection/>
    </xf>
    <xf numFmtId="4" fontId="24" fillId="49" borderId="0" xfId="91" applyNumberFormat="1" applyFont="1" applyFill="1" applyBorder="1" applyAlignment="1" applyProtection="1">
      <alignment horizontal="right"/>
      <protection/>
    </xf>
    <xf numFmtId="4" fontId="15" fillId="49" borderId="20" xfId="91" applyNumberFormat="1" applyFont="1" applyFill="1" applyBorder="1" applyAlignment="1" applyProtection="1">
      <alignment horizontal="right" vertical="center"/>
      <protection/>
    </xf>
    <xf numFmtId="4" fontId="15" fillId="0" borderId="20" xfId="91" applyNumberFormat="1" applyFont="1" applyBorder="1" applyAlignment="1">
      <alignment horizontal="right"/>
      <protection/>
    </xf>
    <xf numFmtId="0" fontId="20" fillId="4" borderId="0" xfId="91" applyNumberFormat="1" applyFont="1" applyFill="1" applyAlignment="1" applyProtection="1">
      <alignment vertical="center"/>
      <protection/>
    </xf>
    <xf numFmtId="174" fontId="37" fillId="0" borderId="0" xfId="85" applyNumberFormat="1" applyFont="1" applyAlignment="1">
      <alignment horizontal="right" vertical="top"/>
      <protection locked="0"/>
    </xf>
    <xf numFmtId="0" fontId="37" fillId="0" borderId="0" xfId="85" applyFont="1" applyAlignment="1">
      <alignment horizontal="left" vertical="top" wrapText="1"/>
      <protection locked="0"/>
    </xf>
    <xf numFmtId="0" fontId="1" fillId="0" borderId="0" xfId="0" applyFont="1" applyAlignment="1">
      <alignment/>
    </xf>
    <xf numFmtId="0" fontId="12" fillId="0" borderId="0" xfId="85" applyFont="1" applyAlignment="1" applyProtection="1">
      <alignment horizontal="left"/>
      <protection/>
    </xf>
    <xf numFmtId="0" fontId="13" fillId="0" borderId="0" xfId="85" applyFont="1" applyAlignment="1" applyProtection="1">
      <alignment horizontal="left"/>
      <protection/>
    </xf>
    <xf numFmtId="188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188" fontId="0" fillId="0" borderId="20" xfId="0" applyNumberFormat="1" applyBorder="1" applyAlignment="1">
      <alignment/>
    </xf>
    <xf numFmtId="0" fontId="14" fillId="0" borderId="19" xfId="85" applyFont="1" applyBorder="1" applyAlignment="1">
      <alignment horizontal="left" wrapText="1"/>
      <protection locked="0"/>
    </xf>
    <xf numFmtId="0" fontId="11" fillId="0" borderId="0" xfId="85" applyFont="1" applyAlignment="1" applyProtection="1">
      <alignment horizontal="left"/>
      <protection/>
    </xf>
    <xf numFmtId="0" fontId="1" fillId="0" borderId="20" xfId="0" applyFont="1" applyBorder="1" applyAlignment="1">
      <alignment wrapText="1"/>
    </xf>
    <xf numFmtId="0" fontId="38" fillId="0" borderId="20" xfId="0" applyFont="1" applyBorder="1" applyAlignment="1">
      <alignment/>
    </xf>
    <xf numFmtId="188" fontId="38" fillId="0" borderId="20" xfId="0" applyNumberFormat="1" applyFont="1" applyBorder="1" applyAlignment="1">
      <alignment/>
    </xf>
    <xf numFmtId="0" fontId="39" fillId="0" borderId="20" xfId="0" applyFont="1" applyBorder="1" applyAlignment="1">
      <alignment/>
    </xf>
    <xf numFmtId="188" fontId="39" fillId="0" borderId="20" xfId="0" applyNumberFormat="1" applyFont="1" applyBorder="1" applyAlignment="1">
      <alignment/>
    </xf>
    <xf numFmtId="0" fontId="11" fillId="0" borderId="0" xfId="85" applyFont="1" applyAlignment="1" applyProtection="1">
      <alignment horizontal="center"/>
      <protection/>
    </xf>
    <xf numFmtId="0" fontId="11" fillId="0" borderId="0" xfId="85" applyFont="1" applyAlignment="1" applyProtection="1">
      <alignment horizontal="center" vertical="center"/>
      <protection/>
    </xf>
    <xf numFmtId="175" fontId="14" fillId="0" borderId="27" xfId="85" applyNumberFormat="1" applyFont="1" applyBorder="1" applyAlignment="1">
      <alignment horizontal="center"/>
      <protection locked="0"/>
    </xf>
    <xf numFmtId="0" fontId="14" fillId="0" borderId="28" xfId="85" applyFont="1" applyBorder="1" applyAlignment="1">
      <alignment horizontal="left" wrapText="1"/>
      <protection locked="0"/>
    </xf>
    <xf numFmtId="0" fontId="14" fillId="0" borderId="29" xfId="85" applyFont="1" applyBorder="1" applyAlignment="1">
      <alignment horizontal="left" wrapText="1"/>
      <protection locked="0"/>
    </xf>
    <xf numFmtId="0" fontId="40" fillId="0" borderId="30" xfId="92" applyFont="1" applyBorder="1" applyAlignment="1">
      <alignment vertical="center" wrapText="1"/>
      <protection locked="0"/>
    </xf>
    <xf numFmtId="174" fontId="14" fillId="0" borderId="28" xfId="85" applyNumberFormat="1" applyFont="1" applyBorder="1" applyAlignment="1">
      <alignment horizontal="right"/>
      <protection locked="0"/>
    </xf>
    <xf numFmtId="174" fontId="14" fillId="0" borderId="29" xfId="85" applyNumberFormat="1" applyFont="1" applyBorder="1" applyAlignment="1">
      <alignment horizontal="right"/>
      <protection locked="0"/>
    </xf>
    <xf numFmtId="0" fontId="40" fillId="0" borderId="20" xfId="92" applyFont="1" applyBorder="1" applyAlignment="1">
      <alignment vertical="center" wrapText="1"/>
      <protection locked="0"/>
    </xf>
    <xf numFmtId="0" fontId="14" fillId="0" borderId="20" xfId="85" applyFont="1" applyBorder="1" applyAlignment="1">
      <alignment horizontal="left" wrapText="1"/>
      <protection locked="0"/>
    </xf>
    <xf numFmtId="174" fontId="14" fillId="0" borderId="20" xfId="85" applyNumberFormat="1" applyFont="1" applyBorder="1" applyAlignment="1">
      <alignment horizontal="right"/>
      <protection locked="0"/>
    </xf>
    <xf numFmtId="0" fontId="14" fillId="0" borderId="31" xfId="85" applyFont="1" applyBorder="1" applyAlignment="1">
      <alignment horizontal="left" wrapText="1"/>
      <protection locked="0"/>
    </xf>
    <xf numFmtId="0" fontId="40" fillId="0" borderId="20" xfId="92" applyBorder="1" applyAlignment="1">
      <alignment vertical="center"/>
      <protection locked="0"/>
    </xf>
    <xf numFmtId="175" fontId="14" fillId="35" borderId="27" xfId="85" applyNumberFormat="1" applyFont="1" applyFill="1" applyBorder="1" applyAlignment="1">
      <alignment horizontal="center"/>
      <protection locked="0"/>
    </xf>
    <xf numFmtId="175" fontId="14" fillId="35" borderId="19" xfId="85" applyNumberFormat="1" applyFont="1" applyFill="1" applyBorder="1" applyAlignment="1">
      <alignment horizontal="center"/>
      <protection locked="0"/>
    </xf>
    <xf numFmtId="49" fontId="41" fillId="0" borderId="32" xfId="92" applyNumberFormat="1" applyFont="1" applyBorder="1" applyAlignment="1">
      <alignment horizontal="left" vertical="center" wrapText="1"/>
      <protection locked="0"/>
    </xf>
    <xf numFmtId="49" fontId="41" fillId="0" borderId="20" xfId="92" applyNumberFormat="1" applyFont="1" applyBorder="1" applyAlignment="1">
      <alignment horizontal="left" vertical="center" wrapText="1"/>
      <protection locked="0"/>
    </xf>
    <xf numFmtId="49" fontId="41" fillId="0" borderId="33" xfId="92" applyNumberFormat="1" applyFont="1" applyBorder="1" applyAlignment="1">
      <alignment horizontal="left" vertical="center" wrapText="1"/>
      <protection locked="0"/>
    </xf>
    <xf numFmtId="49" fontId="14" fillId="35" borderId="34" xfId="85" applyNumberFormat="1" applyFont="1" applyFill="1" applyBorder="1" applyAlignment="1">
      <alignment horizontal="center"/>
      <protection locked="0"/>
    </xf>
    <xf numFmtId="0" fontId="11" fillId="0" borderId="0" xfId="85" applyFont="1" applyAlignment="1" applyProtection="1">
      <alignment horizontal="center"/>
      <protection/>
    </xf>
    <xf numFmtId="0" fontId="11" fillId="0" borderId="0" xfId="85" applyFont="1" applyAlignment="1" applyProtection="1">
      <alignment horizontal="center" vertical="center"/>
      <protection/>
    </xf>
    <xf numFmtId="0" fontId="13" fillId="0" borderId="0" xfId="85" applyFont="1" applyAlignment="1" applyProtection="1">
      <alignment horizontal="left" vertical="center"/>
      <protection/>
    </xf>
    <xf numFmtId="0" fontId="13" fillId="0" borderId="0" xfId="85" applyFont="1" applyAlignment="1" applyProtection="1">
      <alignment horizontal="left" vertical="center" wrapText="1"/>
      <protection/>
    </xf>
    <xf numFmtId="0" fontId="11" fillId="51" borderId="0" xfId="85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174" fontId="14" fillId="0" borderId="28" xfId="85" applyNumberFormat="1" applyFont="1" applyFill="1" applyBorder="1" applyAlignment="1">
      <alignment horizontal="right"/>
      <protection locked="0"/>
    </xf>
    <xf numFmtId="174" fontId="14" fillId="0" borderId="20" xfId="85" applyNumberFormat="1" applyFont="1" applyFill="1" applyBorder="1" applyAlignment="1">
      <alignment horizontal="right"/>
      <protection locked="0"/>
    </xf>
    <xf numFmtId="0" fontId="40" fillId="0" borderId="35" xfId="92" applyFill="1" applyBorder="1" applyAlignment="1">
      <alignment vertical="center"/>
      <protection locked="0"/>
    </xf>
    <xf numFmtId="0" fontId="15" fillId="0" borderId="0" xfId="91" applyNumberFormat="1" applyFont="1" applyFill="1" applyAlignment="1" applyProtection="1">
      <alignment vertical="center"/>
      <protection/>
    </xf>
    <xf numFmtId="0" fontId="12" fillId="35" borderId="0" xfId="85" applyFont="1" applyFill="1" applyAlignment="1" applyProtection="1">
      <alignment horizontal="left"/>
      <protection/>
    </xf>
  </cellXfs>
  <cellStyles count="116">
    <cellStyle name="Normal" xfId="0"/>
    <cellStyle name="_cislo" xfId="15"/>
    <cellStyle name="_CP 07022 TU Trnava" xfId="16"/>
    <cellStyle name="1 000 Sk" xfId="17"/>
    <cellStyle name="1 000,-  Sk" xfId="18"/>
    <cellStyle name="1 000,- Kč" xfId="19"/>
    <cellStyle name="1 000,- Sk" xfId="20"/>
    <cellStyle name="1000 Sk_fakturuj99" xfId="21"/>
    <cellStyle name="20 % – Zvýraznění1" xfId="22"/>
    <cellStyle name="20 % – Zvýraznění2" xfId="23"/>
    <cellStyle name="20 % – Zvýraznění3" xfId="24"/>
    <cellStyle name="20 % – Zvýraznění4" xfId="25"/>
    <cellStyle name="20 % – Zvýraznění5" xfId="26"/>
    <cellStyle name="20 % – Zvýraznění6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40 % – Zvýraznění1" xfId="34"/>
    <cellStyle name="40 % – Zvýraznění2" xfId="35"/>
    <cellStyle name="40 % – Zvýraznění3" xfId="36"/>
    <cellStyle name="40 % – Zvýraznění4" xfId="37"/>
    <cellStyle name="40 % – Zvýraznění5" xfId="38"/>
    <cellStyle name="40 % – Zvýraznění6" xfId="39"/>
    <cellStyle name="40 % - zvýraznenie1" xfId="40"/>
    <cellStyle name="40 % - zvýraznenie2" xfId="41"/>
    <cellStyle name="40 % - zvýraznenie3" xfId="42"/>
    <cellStyle name="40 % - zvýraznenie4" xfId="43"/>
    <cellStyle name="40 % - zvýraznenie5" xfId="44"/>
    <cellStyle name="40 % - zvýraznenie6" xfId="45"/>
    <cellStyle name="60 % – Zvýraznění1" xfId="46"/>
    <cellStyle name="60 % – Zvýraznění2" xfId="47"/>
    <cellStyle name="60 % – Zvýraznění3" xfId="48"/>
    <cellStyle name="60 % – Zvýraznění4" xfId="49"/>
    <cellStyle name="60 % – Zvýraznění5" xfId="50"/>
    <cellStyle name="60 % – Zvýraznění6" xfId="51"/>
    <cellStyle name="60 % - zvýraznenie1" xfId="52"/>
    <cellStyle name="60 % - zvýraznenie2" xfId="53"/>
    <cellStyle name="60 % - zvýraznenie3" xfId="54"/>
    <cellStyle name="60 % - zvýraznenie4" xfId="55"/>
    <cellStyle name="60 % - zvýraznenie5" xfId="56"/>
    <cellStyle name="60 % - zvýraznenie6" xfId="57"/>
    <cellStyle name="Celkem" xfId="58"/>
    <cellStyle name="Comma" xfId="59"/>
    <cellStyle name="Comma [0]" xfId="60"/>
    <cellStyle name="data" xfId="61"/>
    <cellStyle name="Dobrá" xfId="62"/>
    <cellStyle name="Euro" xfId="63"/>
    <cellStyle name="Hyperlink" xfId="64"/>
    <cellStyle name="Hypertextové prepojenie 2" xfId="65"/>
    <cellStyle name="Chybně" xfId="66"/>
    <cellStyle name="Kontrolná bunka" xfId="67"/>
    <cellStyle name="Kontrolní buňka" xfId="68"/>
    <cellStyle name="Lien hypertexte" xfId="69"/>
    <cellStyle name="Currency" xfId="70"/>
    <cellStyle name="Currency [0]" xfId="71"/>
    <cellStyle name="Milliers [0]_IFU40_Financial_Statement_Factors" xfId="72"/>
    <cellStyle name="Milliers_Sent_Adj OP2001 - eDD" xfId="73"/>
    <cellStyle name="Monétaire [0]_Sent_Adj OP2001 - eDD" xfId="74"/>
    <cellStyle name="Monétaire_Sent_Adj OP2001 - eDD" xfId="75"/>
    <cellStyle name="Nadpis 1" xfId="76"/>
    <cellStyle name="Nadpis 2" xfId="77"/>
    <cellStyle name="Nadpis 3" xfId="78"/>
    <cellStyle name="Nadpis 4" xfId="79"/>
    <cellStyle name="Nadpis vzorka" xfId="80"/>
    <cellStyle name="Název" xfId="81"/>
    <cellStyle name="Neutrálna" xfId="82"/>
    <cellStyle name="Neutrální" xfId="83"/>
    <cellStyle name="Normal_Actis MsU TT IP NET_170106" xfId="84"/>
    <cellStyle name="normálne 2" xfId="85"/>
    <cellStyle name="normálne 3" xfId="86"/>
    <cellStyle name="normálne 4" xfId="87"/>
    <cellStyle name="normálne 5" xfId="88"/>
    <cellStyle name="normálne 6" xfId="89"/>
    <cellStyle name="normálne 7" xfId="90"/>
    <cellStyle name="normálne 8" xfId="91"/>
    <cellStyle name="normálne 9" xfId="92"/>
    <cellStyle name="normální_Cenová ponuka slaboprúd_študentský internát_25-09-07" xfId="93"/>
    <cellStyle name="Percent" xfId="94"/>
    <cellStyle name="percentá 2" xfId="95"/>
    <cellStyle name="percentá 3" xfId="96"/>
    <cellStyle name="podkapitola" xfId="97"/>
    <cellStyle name="Popis" xfId="98"/>
    <cellStyle name="Poznámka" xfId="99"/>
    <cellStyle name="Prepojená bunka" xfId="100"/>
    <cellStyle name="Propojená buňka" xfId="101"/>
    <cellStyle name="Spolu" xfId="102"/>
    <cellStyle name="Správně" xfId="103"/>
    <cellStyle name="Standard_9812ahtmcr" xfId="104"/>
    <cellStyle name="Štýl 1" xfId="105"/>
    <cellStyle name="tabulka cenník" xfId="106"/>
    <cellStyle name="TEXT" xfId="107"/>
    <cellStyle name="Text upozornění" xfId="108"/>
    <cellStyle name="Text upozornenia" xfId="109"/>
    <cellStyle name="TEXT1" xfId="110"/>
    <cellStyle name="Titul" xfId="111"/>
    <cellStyle name="Vstup" xfId="112"/>
    <cellStyle name="Výpočet" xfId="113"/>
    <cellStyle name="Výstup" xfId="114"/>
    <cellStyle name="Vysvětlující text" xfId="115"/>
    <cellStyle name="Vysvetľujúci text" xfId="116"/>
    <cellStyle name="Zlá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  <cellStyle name="Zvýraznenie1" xfId="124"/>
    <cellStyle name="Zvýraznenie2" xfId="125"/>
    <cellStyle name="Zvýraznenie3" xfId="126"/>
    <cellStyle name="Zvýraznenie4" xfId="127"/>
    <cellStyle name="Zvýraznenie5" xfId="128"/>
    <cellStyle name="Zvýraznenie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sro\AppData\Local\Microsoft\Windows\Temporary%20Internet%20Files\Content.Outlook\2DKIOB51\Rozpo&#196;-et%20SNP-studna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eBusinesSolutions\Projects\NUP\CA_NUP_vs30xOXO_0809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A%20eBR\+++CA_ASP_Trencin+Levice_0309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Documents%20and%20Settings\klimovsky\My%20Documents\ALCASYS\Motor%20Car%20Wiesenthal\050429_Alcasys_x_AlcDAT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NETmont\Odberatelia\ALEXIA\Rozpoct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Documents%20and%20Settings\Klimovsky\My%20Documents\Presov_Komarno_Voice\CA_SCP_Presov_Komarno_VEGA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A%20eBR\+++CA_Master_SAV_Kosice_20030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Documents%20and%20Settings\klimovsky\My%20Documents\ALCASYS\CA_PSA_Trnava_Version1_200308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Sales\Projects\Government\NUP\OUP%20CA+ZM\OUP%20CA,ZM,BJ,SL_0606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WINDOWS\Temporary%20Internet%20Files\OLK185\CP%2007022%20TU%20Trnav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ACTIS%20OFFERS\j&#250;l_03\CA_DR_BanskaBystrica_200307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nstein\NewShare\eBusinesSolutions\Projects\MOD\Calc&amp;Spec\Janu&#225;r_03\Calc&amp;Descr\PBX_upgrades\CA_NMV%20Upgrade%20kit_2801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o\d\Documents%20and%20Settings\Klimovsky\NUP%20RZ\NUP\OUP%20HC\&#353;-OUP%20HC_25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vlažovací systé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XO_4-16"/>
      <sheetName val="Sluzby_4-16"/>
      <sheetName val="OXO_8-52"/>
      <sheetName val="Sluzby_8-52"/>
      <sheetName val="OXO_32-80"/>
      <sheetName val="Sluzby_32-80"/>
      <sheetName val="OXO_48-142"/>
      <sheetName val="Sluzby_48-142"/>
      <sheetName val="OXO_add"/>
      <sheetName val="Siemens1"/>
      <sheetName val="Siemens2"/>
      <sheetName val="otváranie"/>
      <sheetName val="Precalc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OXE_Trencin"/>
      <sheetName val="Sluzby_Trencin"/>
      <sheetName val="OXO_Levice"/>
      <sheetName val="Sluzby_Levic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catel DATA"/>
      <sheetName val="spec"/>
    </sheetNames>
    <sheetDataSet>
      <sheetData sheetId="1">
        <row r="6">
          <cell r="C6">
            <v>1.3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OXO_Presov"/>
      <sheetName val="OXO_Komarno"/>
      <sheetName val="Sluzby_Presov"/>
      <sheetName val="Sluzby_Komarno"/>
      <sheetName val="Precalc "/>
      <sheetName val="Siemens1"/>
      <sheetName val="Siemens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OXE_basic"/>
      <sheetName val="Install"/>
      <sheetName val="SIP_GW"/>
      <sheetName val="H.322_GW"/>
      <sheetName val="SIP&amp;H.323_GW"/>
      <sheetName val="IP_GW_Tesla"/>
      <sheetName val="IP_Phones_v1"/>
      <sheetName val="IP_Phones_v2"/>
      <sheetName val="GSMbrána"/>
      <sheetName val="A4760"/>
    </sheetNames>
    <sheetDataSet>
      <sheetData sheetId="0">
        <row r="20">
          <cell r="B20">
            <v>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Basic100"/>
      <sheetName val="Upg300"/>
      <sheetName val="Upg500"/>
      <sheetName val="Upg700"/>
      <sheetName val="CPU_dupl"/>
      <sheetName val="VoiceMail"/>
      <sheetName val="OmniVista"/>
      <sheetName val="MDF+Rectifier"/>
      <sheetName val="Maintenance"/>
      <sheetName val="Inst_Bas100"/>
      <sheetName val="Inst_Upg300"/>
      <sheetName val="Inst_Upg500"/>
      <sheetName val="Inst_Upg700"/>
      <sheetName val="Inst_A4635"/>
      <sheetName val="Inst_A4760"/>
      <sheetName val="Se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4-24 ZM"/>
      <sheetName val="Precalc ZM "/>
      <sheetName val="4-4-40 CA"/>
      <sheetName val="Precalc  CA"/>
      <sheetName val="4-4-40 BJ"/>
      <sheetName val="Precalc  BJ"/>
      <sheetName val="4-8-52-SL"/>
      <sheetName val="Precalc  SL"/>
      <sheetName val="ATL CA"/>
      <sheetName val="ATL-ZM"/>
      <sheetName val="ATL SL"/>
      <sheetName val="Sheet3"/>
    </sheetNames>
    <sheetDataSet>
      <sheetData sheetId="0">
        <row r="42">
          <cell r="B42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Príloha č.1 "/>
      <sheetName val="Príloha č.2 "/>
      <sheetName val="Príloha č.3 "/>
      <sheetName val="Príloha č.4 "/>
      <sheetName val="Príloha č.5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A4400"/>
      <sheetName val="Services_A4400+RTS"/>
      <sheetName val="A4760"/>
      <sheetName val="A4635J"/>
      <sheetName val="GSM_brána"/>
      <sheetName val="Automated_Attenda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kit NMV"/>
      <sheetName val="TOTAL"/>
      <sheetName val="Ukit_NMV_Services"/>
      <sheetName val="VH_Dolné kasárne"/>
      <sheetName val="VH_Dolné kasárne_Services"/>
      <sheetName val="VH_Mobilný"/>
      <sheetName val="Presun LV_kit do TN&quot;A&quot;"/>
      <sheetName val="Video doplnky"/>
      <sheetName val="Zápožičky"/>
      <sheetName val="Project ID"/>
      <sheetName val="OFFER"/>
      <sheetName val="OXE"/>
      <sheetName val="CCIVR"/>
      <sheetName val="GEx"/>
      <sheetName val="GenQte"/>
      <sheetName val="Services_GE"/>
      <sheetName val="NICE"/>
      <sheetName val="Services_NICE"/>
      <sheetName val="ProjektManag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alk"/>
      <sheetName val="Precalc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eksebek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C1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3" width="37.7109375" style="0" customWidth="1"/>
  </cols>
  <sheetData>
    <row r="1" ht="22.5">
      <c r="B1" s="129" t="s">
        <v>177</v>
      </c>
    </row>
    <row r="3" ht="18" customHeight="1">
      <c r="B3" s="99" t="s">
        <v>151</v>
      </c>
    </row>
    <row r="4" ht="18" customHeight="1">
      <c r="B4" s="99" t="s">
        <v>111</v>
      </c>
    </row>
    <row r="5" ht="18" customHeight="1">
      <c r="B5" s="99"/>
    </row>
    <row r="6" ht="18" customHeight="1">
      <c r="B6" s="128" t="s">
        <v>175</v>
      </c>
    </row>
    <row r="7" ht="18" customHeight="1">
      <c r="B7" s="14"/>
    </row>
    <row r="9" spans="2:3" ht="45" customHeight="1">
      <c r="B9" s="100" t="str">
        <f>'Šachta Stav.časť '!A3</f>
        <v>Objekt:   Studňa a areálový rozvod vody - stavebná časť </v>
      </c>
      <c r="C9" s="97"/>
    </row>
    <row r="10" spans="2:3" ht="45" customHeight="1">
      <c r="B10" s="100" t="str">
        <f>'Prípojka NN'!A4</f>
        <v>Objekt:   Studňa a areálový rozvod vody - Prípojka NN </v>
      </c>
      <c r="C10" s="97"/>
    </row>
    <row r="11" spans="2:3" ht="45" customHeight="1">
      <c r="B11" s="100" t="str">
        <f>'Technológia šachty'!A4</f>
        <v>Objekt:   Studňa a areálový rozvod vody - Technológia šachty</v>
      </c>
      <c r="C11" s="97"/>
    </row>
    <row r="12" ht="12.75">
      <c r="C12" s="95"/>
    </row>
    <row r="13" spans="2:3" ht="36.75" customHeight="1">
      <c r="B13" s="101" t="s">
        <v>157</v>
      </c>
      <c r="C13" s="102"/>
    </row>
    <row r="14" ht="12.75">
      <c r="C14" s="95"/>
    </row>
    <row r="15" spans="2:3" ht="19.5" customHeight="1">
      <c r="B15" s="96" t="s">
        <v>158</v>
      </c>
      <c r="C15" s="97"/>
    </row>
    <row r="16" ht="12.75">
      <c r="C16" s="95"/>
    </row>
    <row r="17" spans="2:3" ht="47.25" customHeight="1">
      <c r="B17" s="103" t="s">
        <v>159</v>
      </c>
      <c r="C17" s="104"/>
    </row>
    <row r="18" ht="12.75">
      <c r="C18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9"/>
  <sheetViews>
    <sheetView showGridLines="0" tabSelected="1" view="pageBreakPreview" zoomScaleSheetLayoutView="100" zoomScalePageLayoutView="0" workbookViewId="0" topLeftCell="A10">
      <selection activeCell="J23" sqref="J23"/>
    </sheetView>
  </sheetViews>
  <sheetFormatPr defaultColWidth="8.140625" defaultRowHeight="12" customHeight="1"/>
  <cols>
    <col min="1" max="1" width="7.57421875" style="36" customWidth="1"/>
    <col min="2" max="2" width="9.57421875" style="37" customWidth="1"/>
    <col min="3" max="3" width="38.7109375" style="37" customWidth="1"/>
    <col min="4" max="4" width="3.00390625" style="37" customWidth="1"/>
    <col min="5" max="5" width="8.7109375" style="38" customWidth="1"/>
    <col min="6" max="6" width="8.8515625" style="38" customWidth="1"/>
    <col min="7" max="7" width="13.421875" style="38" customWidth="1"/>
    <col min="8" max="16384" width="8.140625" style="39" customWidth="1"/>
  </cols>
  <sheetData>
    <row r="1" spans="1:7" s="13" customFormat="1" ht="27.75" customHeight="1">
      <c r="A1" s="124" t="s">
        <v>176</v>
      </c>
      <c r="B1" s="125"/>
      <c r="C1" s="125"/>
      <c r="D1" s="125"/>
      <c r="E1" s="125"/>
      <c r="F1" s="125"/>
      <c r="G1" s="125"/>
    </row>
    <row r="2" spans="1:7" s="13" customFormat="1" ht="12.75" customHeight="1">
      <c r="A2" s="93" t="s">
        <v>151</v>
      </c>
      <c r="B2" s="15"/>
      <c r="C2" s="15"/>
      <c r="D2" s="15"/>
      <c r="E2" s="15"/>
      <c r="F2" s="15"/>
      <c r="G2" s="15"/>
    </row>
    <row r="3" spans="1:7" s="13" customFormat="1" ht="12.75" customHeight="1">
      <c r="A3" s="14" t="s">
        <v>182</v>
      </c>
      <c r="B3" s="15"/>
      <c r="C3" s="15"/>
      <c r="D3" s="15"/>
      <c r="E3" s="15"/>
      <c r="F3" s="15"/>
      <c r="G3" s="15"/>
    </row>
    <row r="4" spans="1:7" s="13" customFormat="1" ht="13.5" customHeight="1">
      <c r="A4" s="16"/>
      <c r="B4" s="14"/>
      <c r="C4" s="16"/>
      <c r="D4" s="17"/>
      <c r="E4" s="17"/>
      <c r="F4" s="17"/>
      <c r="G4" s="17"/>
    </row>
    <row r="5" spans="1:7" s="13" customFormat="1" ht="6.75" customHeight="1">
      <c r="A5" s="18"/>
      <c r="B5" s="19"/>
      <c r="C5" s="19"/>
      <c r="D5" s="19"/>
      <c r="E5" s="20"/>
      <c r="F5" s="20"/>
      <c r="G5" s="20"/>
    </row>
    <row r="6" spans="1:7" s="13" customFormat="1" ht="12.75" customHeight="1">
      <c r="A6" s="94" t="s">
        <v>153</v>
      </c>
      <c r="B6" s="15"/>
      <c r="C6" s="15"/>
      <c r="D6" s="15"/>
      <c r="E6" s="15"/>
      <c r="F6" s="15"/>
      <c r="G6" s="15"/>
    </row>
    <row r="7" spans="1:7" s="13" customFormat="1" ht="13.5" customHeight="1">
      <c r="A7" s="15" t="s">
        <v>180</v>
      </c>
      <c r="B7" s="15"/>
      <c r="C7" s="15"/>
      <c r="D7" s="15"/>
      <c r="E7" s="15" t="s">
        <v>42</v>
      </c>
      <c r="F7" s="15"/>
      <c r="G7" s="15"/>
    </row>
    <row r="8" spans="1:7" s="13" customFormat="1" ht="13.5" customHeight="1">
      <c r="A8" s="126" t="s">
        <v>43</v>
      </c>
      <c r="B8" s="127"/>
      <c r="C8" s="127"/>
      <c r="D8" s="21"/>
      <c r="E8" s="15" t="s">
        <v>171</v>
      </c>
      <c r="F8" s="22"/>
      <c r="G8" s="22"/>
    </row>
    <row r="9" spans="1:7" s="13" customFormat="1" ht="6.75" customHeight="1">
      <c r="A9" s="18"/>
      <c r="B9" s="18"/>
      <c r="C9" s="18"/>
      <c r="D9" s="18"/>
      <c r="E9" s="18"/>
      <c r="F9" s="18"/>
      <c r="G9" s="18"/>
    </row>
    <row r="10" spans="1:7" s="13" customFormat="1" ht="28.5" customHeight="1">
      <c r="A10" s="23" t="s">
        <v>44</v>
      </c>
      <c r="B10" s="23" t="s">
        <v>45</v>
      </c>
      <c r="C10" s="23" t="s">
        <v>46</v>
      </c>
      <c r="D10" s="23" t="s">
        <v>1</v>
      </c>
      <c r="E10" s="23" t="s">
        <v>47</v>
      </c>
      <c r="F10" s="23" t="s">
        <v>48</v>
      </c>
      <c r="G10" s="23" t="s">
        <v>49</v>
      </c>
    </row>
    <row r="11" spans="1:7" s="13" customFormat="1" ht="12.75" customHeight="1" hidden="1">
      <c r="A11" s="23" t="s">
        <v>50</v>
      </c>
      <c r="B11" s="23" t="s">
        <v>51</v>
      </c>
      <c r="C11" s="23" t="s">
        <v>52</v>
      </c>
      <c r="D11" s="23" t="s">
        <v>53</v>
      </c>
      <c r="E11" s="23" t="s">
        <v>54</v>
      </c>
      <c r="F11" s="23" t="s">
        <v>55</v>
      </c>
      <c r="G11" s="23" t="s">
        <v>56</v>
      </c>
    </row>
    <row r="12" spans="1:7" s="13" customFormat="1" ht="3" customHeight="1">
      <c r="A12" s="18"/>
      <c r="B12" s="18"/>
      <c r="C12" s="18"/>
      <c r="D12" s="18"/>
      <c r="E12" s="18"/>
      <c r="F12" s="18"/>
      <c r="G12" s="18"/>
    </row>
    <row r="13" spans="1:7" s="13" customFormat="1" ht="30.75" customHeight="1">
      <c r="A13" s="24"/>
      <c r="B13" s="25" t="s">
        <v>58</v>
      </c>
      <c r="C13" s="25" t="s">
        <v>59</v>
      </c>
      <c r="D13" s="25"/>
      <c r="E13" s="26"/>
      <c r="F13" s="26"/>
      <c r="G13" s="26"/>
    </row>
    <row r="14" spans="1:7" s="13" customFormat="1" ht="28.5" customHeight="1">
      <c r="A14" s="27"/>
      <c r="B14" s="28" t="s">
        <v>50</v>
      </c>
      <c r="C14" s="28" t="s">
        <v>60</v>
      </c>
      <c r="D14" s="28"/>
      <c r="E14" s="29"/>
      <c r="F14" s="29"/>
      <c r="G14" s="29"/>
    </row>
    <row r="15" spans="1:7" s="13" customFormat="1" ht="13.5" customHeight="1">
      <c r="A15" s="30">
        <v>1</v>
      </c>
      <c r="B15" s="31" t="s">
        <v>61</v>
      </c>
      <c r="C15" s="31" t="s">
        <v>62</v>
      </c>
      <c r="D15" s="31" t="s">
        <v>63</v>
      </c>
      <c r="E15" s="32">
        <f>2.55*3*2.2</f>
        <v>16.830000000000002</v>
      </c>
      <c r="F15" s="32"/>
      <c r="G15" s="32"/>
    </row>
    <row r="16" spans="1:7" s="13" customFormat="1" ht="13.5" customHeight="1">
      <c r="A16" s="30"/>
      <c r="B16" s="31"/>
      <c r="C16" s="31" t="s">
        <v>112</v>
      </c>
      <c r="D16" s="31"/>
      <c r="E16" s="32"/>
      <c r="F16" s="32"/>
      <c r="G16" s="32"/>
    </row>
    <row r="17" spans="1:7" s="13" customFormat="1" ht="24" customHeight="1">
      <c r="A17" s="30">
        <v>2</v>
      </c>
      <c r="B17" s="31" t="s">
        <v>64</v>
      </c>
      <c r="C17" s="31" t="s">
        <v>65</v>
      </c>
      <c r="D17" s="31" t="s">
        <v>63</v>
      </c>
      <c r="E17" s="32">
        <f>E15</f>
        <v>16.830000000000002</v>
      </c>
      <c r="F17" s="32"/>
      <c r="G17" s="32"/>
    </row>
    <row r="18" spans="1:7" s="13" customFormat="1" ht="9.75">
      <c r="A18" s="30">
        <v>3</v>
      </c>
      <c r="B18" s="31">
        <v>120001101</v>
      </c>
      <c r="C18" s="98" t="s">
        <v>160</v>
      </c>
      <c r="D18" s="31" t="s">
        <v>63</v>
      </c>
      <c r="E18" s="32">
        <f>E15*0.9</f>
        <v>15.147000000000002</v>
      </c>
      <c r="F18" s="32"/>
      <c r="G18" s="32"/>
    </row>
    <row r="19" spans="1:7" s="13" customFormat="1" ht="24" customHeight="1">
      <c r="A19" s="30">
        <v>4</v>
      </c>
      <c r="B19" s="31" t="s">
        <v>66</v>
      </c>
      <c r="C19" s="31" t="s">
        <v>67</v>
      </c>
      <c r="D19" s="31" t="s">
        <v>68</v>
      </c>
      <c r="E19" s="32">
        <f>(2.55+3)*2*2.2</f>
        <v>24.42</v>
      </c>
      <c r="F19" s="32"/>
      <c r="G19" s="32"/>
    </row>
    <row r="20" spans="1:7" s="13" customFormat="1" ht="24" customHeight="1">
      <c r="A20" s="30">
        <v>5</v>
      </c>
      <c r="B20" s="31" t="s">
        <v>69</v>
      </c>
      <c r="C20" s="31" t="s">
        <v>70</v>
      </c>
      <c r="D20" s="31" t="s">
        <v>68</v>
      </c>
      <c r="E20" s="32">
        <f>E19</f>
        <v>24.42</v>
      </c>
      <c r="F20" s="32"/>
      <c r="G20" s="32"/>
    </row>
    <row r="21" spans="1:7" s="13" customFormat="1" ht="13.5" customHeight="1">
      <c r="A21" s="30">
        <v>6</v>
      </c>
      <c r="B21" s="31" t="s">
        <v>71</v>
      </c>
      <c r="C21" s="31" t="s">
        <v>72</v>
      </c>
      <c r="D21" s="31" t="s">
        <v>63</v>
      </c>
      <c r="E21" s="32">
        <f>E15</f>
        <v>16.830000000000002</v>
      </c>
      <c r="F21" s="40"/>
      <c r="G21" s="32"/>
    </row>
    <row r="22" spans="1:7" s="13" customFormat="1" ht="36">
      <c r="A22" s="123" t="s">
        <v>173</v>
      </c>
      <c r="B22" s="120" t="s">
        <v>163</v>
      </c>
      <c r="C22" s="110" t="s">
        <v>164</v>
      </c>
      <c r="D22" s="108" t="s">
        <v>63</v>
      </c>
      <c r="E22" s="111">
        <f>6.82</f>
        <v>6.82</v>
      </c>
      <c r="F22" s="130"/>
      <c r="G22" s="111"/>
    </row>
    <row r="23" spans="1:7" s="13" customFormat="1" ht="36">
      <c r="A23" s="123" t="s">
        <v>174</v>
      </c>
      <c r="B23" s="121" t="s">
        <v>165</v>
      </c>
      <c r="C23" s="113" t="s">
        <v>166</v>
      </c>
      <c r="D23" s="114" t="s">
        <v>63</v>
      </c>
      <c r="E23" s="115">
        <f>E22*2</f>
        <v>13.64</v>
      </c>
      <c r="F23" s="131"/>
      <c r="G23" s="115"/>
    </row>
    <row r="24" spans="1:7" s="13" customFormat="1" ht="13.5" customHeight="1">
      <c r="A24" s="107">
        <v>8</v>
      </c>
      <c r="B24" s="114" t="s">
        <v>73</v>
      </c>
      <c r="C24" s="116" t="s">
        <v>74</v>
      </c>
      <c r="D24" s="31" t="s">
        <v>63</v>
      </c>
      <c r="E24" s="32">
        <f>E22</f>
        <v>6.82</v>
      </c>
      <c r="F24" s="40"/>
      <c r="G24" s="32"/>
    </row>
    <row r="25" spans="1:7" s="13" customFormat="1" ht="13.5" customHeight="1">
      <c r="A25" s="30">
        <v>9</v>
      </c>
      <c r="B25" s="109" t="s">
        <v>75</v>
      </c>
      <c r="C25" s="31" t="s">
        <v>76</v>
      </c>
      <c r="D25" s="31" t="s">
        <v>63</v>
      </c>
      <c r="E25" s="32">
        <f>E29</f>
        <v>10.010000000000002</v>
      </c>
      <c r="F25" s="40"/>
      <c r="G25" s="32"/>
    </row>
    <row r="26" spans="1:7" s="13" customFormat="1" ht="13.5" customHeight="1">
      <c r="A26" s="30">
        <v>10</v>
      </c>
      <c r="B26" s="108" t="s">
        <v>77</v>
      </c>
      <c r="C26" s="108" t="s">
        <v>78</v>
      </c>
      <c r="D26" s="108" t="s">
        <v>63</v>
      </c>
      <c r="E26" s="111">
        <f>E22</f>
        <v>6.82</v>
      </c>
      <c r="F26" s="40"/>
      <c r="G26" s="111"/>
    </row>
    <row r="27" spans="1:7" s="13" customFormat="1" ht="24">
      <c r="A27" s="118"/>
      <c r="B27" s="121" t="s">
        <v>167</v>
      </c>
      <c r="C27" s="113" t="s">
        <v>168</v>
      </c>
      <c r="D27" s="117" t="s">
        <v>97</v>
      </c>
      <c r="E27" s="115">
        <f>E22</f>
        <v>6.82</v>
      </c>
      <c r="F27" s="132"/>
      <c r="G27" s="115"/>
    </row>
    <row r="28" spans="1:7" s="13" customFormat="1" ht="24">
      <c r="A28" s="119"/>
      <c r="B28" s="122" t="s">
        <v>169</v>
      </c>
      <c r="C28" s="113" t="s">
        <v>170</v>
      </c>
      <c r="D28" s="117" t="s">
        <v>97</v>
      </c>
      <c r="E28" s="115">
        <f>E23</f>
        <v>13.64</v>
      </c>
      <c r="F28" s="132"/>
      <c r="G28" s="115"/>
    </row>
    <row r="29" spans="1:7" s="13" customFormat="1" ht="24" customHeight="1">
      <c r="A29" s="30">
        <v>11</v>
      </c>
      <c r="B29" s="31" t="s">
        <v>79</v>
      </c>
      <c r="C29" s="31" t="s">
        <v>80</v>
      </c>
      <c r="D29" s="31" t="s">
        <v>63</v>
      </c>
      <c r="E29" s="32">
        <f>(2.55*3*2.2)-(1.55*2*2.2)</f>
        <v>10.010000000000002</v>
      </c>
      <c r="F29" s="32"/>
      <c r="G29" s="112"/>
    </row>
    <row r="30" spans="1:7" s="13" customFormat="1" ht="24" customHeight="1">
      <c r="A30" s="30"/>
      <c r="B30" s="31"/>
      <c r="C30" s="31" t="s">
        <v>113</v>
      </c>
      <c r="D30" s="31"/>
      <c r="E30" s="32"/>
      <c r="F30" s="32"/>
      <c r="G30" s="32"/>
    </row>
    <row r="31" spans="1:7" s="13" customFormat="1" ht="28.5" customHeight="1">
      <c r="A31" s="27"/>
      <c r="B31" s="28" t="s">
        <v>53</v>
      </c>
      <c r="C31" s="28" t="s">
        <v>81</v>
      </c>
      <c r="D31" s="28"/>
      <c r="E31" s="29"/>
      <c r="F31" s="29"/>
      <c r="G31" s="29"/>
    </row>
    <row r="32" spans="1:7" s="13" customFormat="1" ht="24" customHeight="1">
      <c r="A32" s="30">
        <v>12</v>
      </c>
      <c r="B32" s="31" t="s">
        <v>82</v>
      </c>
      <c r="C32" s="31" t="s">
        <v>83</v>
      </c>
      <c r="D32" s="31" t="s">
        <v>63</v>
      </c>
      <c r="E32" s="32">
        <f>2.55*3*0.1</f>
        <v>0.765</v>
      </c>
      <c r="F32" s="32"/>
      <c r="G32" s="32"/>
    </row>
    <row r="33" spans="1:7" s="13" customFormat="1" ht="28.5" customHeight="1">
      <c r="A33" s="27"/>
      <c r="B33" s="28" t="s">
        <v>57</v>
      </c>
      <c r="C33" s="28" t="s">
        <v>84</v>
      </c>
      <c r="D33" s="28"/>
      <c r="E33" s="29"/>
      <c r="F33" s="29"/>
      <c r="G33" s="29"/>
    </row>
    <row r="34" spans="1:7" s="13" customFormat="1" ht="13.5" customHeight="1">
      <c r="A34" s="30">
        <v>13</v>
      </c>
      <c r="B34" s="31" t="s">
        <v>85</v>
      </c>
      <c r="C34" s="31" t="s">
        <v>86</v>
      </c>
      <c r="D34" s="31" t="s">
        <v>5</v>
      </c>
      <c r="E34" s="32">
        <v>1</v>
      </c>
      <c r="F34" s="32"/>
      <c r="G34" s="32"/>
    </row>
    <row r="35" spans="1:7" s="13" customFormat="1" ht="24" customHeight="1">
      <c r="A35" s="30">
        <v>14</v>
      </c>
      <c r="B35" s="31" t="s">
        <v>87</v>
      </c>
      <c r="C35" s="31" t="s">
        <v>88</v>
      </c>
      <c r="D35" s="31" t="s">
        <v>5</v>
      </c>
      <c r="E35" s="32">
        <v>1</v>
      </c>
      <c r="F35" s="32"/>
      <c r="G35" s="32"/>
    </row>
    <row r="36" spans="1:7" s="13" customFormat="1" ht="13.5" customHeight="1">
      <c r="A36" s="30">
        <v>15</v>
      </c>
      <c r="B36" s="31" t="s">
        <v>89</v>
      </c>
      <c r="C36" s="98" t="s">
        <v>161</v>
      </c>
      <c r="D36" s="31" t="s">
        <v>5</v>
      </c>
      <c r="E36" s="32">
        <v>1</v>
      </c>
      <c r="F36" s="32"/>
      <c r="G36" s="32"/>
    </row>
    <row r="37" spans="1:7" s="13" customFormat="1" ht="24" customHeight="1">
      <c r="A37" s="30">
        <v>16</v>
      </c>
      <c r="B37" s="31" t="s">
        <v>90</v>
      </c>
      <c r="C37" s="31" t="s">
        <v>91</v>
      </c>
      <c r="D37" s="31" t="s">
        <v>63</v>
      </c>
      <c r="E37" s="32">
        <f>2.55*3*0.15</f>
        <v>1.1475</v>
      </c>
      <c r="F37" s="32"/>
      <c r="G37" s="32"/>
    </row>
    <row r="38" spans="1:7" s="13" customFormat="1" ht="13.5" customHeight="1">
      <c r="A38" s="33">
        <v>17</v>
      </c>
      <c r="B38" s="34" t="s">
        <v>92</v>
      </c>
      <c r="C38" s="34" t="s">
        <v>93</v>
      </c>
      <c r="D38" s="34" t="s">
        <v>5</v>
      </c>
      <c r="E38" s="35">
        <v>1</v>
      </c>
      <c r="F38" s="35"/>
      <c r="G38" s="32"/>
    </row>
    <row r="39" spans="1:7" s="13" customFormat="1" ht="28.5" customHeight="1">
      <c r="A39" s="27"/>
      <c r="B39" s="28" t="s">
        <v>94</v>
      </c>
      <c r="C39" s="28" t="s">
        <v>95</v>
      </c>
      <c r="D39" s="28"/>
      <c r="E39" s="29"/>
      <c r="F39" s="29"/>
      <c r="G39" s="29"/>
    </row>
    <row r="40" spans="1:7" s="13" customFormat="1" ht="13.5" customHeight="1">
      <c r="A40" s="30">
        <v>18</v>
      </c>
      <c r="B40" s="31">
        <v>966013121</v>
      </c>
      <c r="C40" s="31" t="s">
        <v>96</v>
      </c>
      <c r="D40" s="31" t="s">
        <v>68</v>
      </c>
      <c r="E40" s="32">
        <f>1.55*2</f>
        <v>3.1</v>
      </c>
      <c r="F40" s="32"/>
      <c r="G40" s="32"/>
    </row>
    <row r="41" spans="1:7" s="13" customFormat="1" ht="28.5" customHeight="1">
      <c r="A41" s="27"/>
      <c r="B41" s="28" t="s">
        <v>98</v>
      </c>
      <c r="C41" s="28" t="s">
        <v>99</v>
      </c>
      <c r="D41" s="28"/>
      <c r="E41" s="29"/>
      <c r="F41" s="29"/>
      <c r="G41" s="29"/>
    </row>
    <row r="42" spans="1:7" s="13" customFormat="1" ht="24" customHeight="1">
      <c r="A42" s="30">
        <v>19</v>
      </c>
      <c r="B42" s="31" t="s">
        <v>100</v>
      </c>
      <c r="C42" s="31" t="s">
        <v>101</v>
      </c>
      <c r="D42" s="31" t="s">
        <v>97</v>
      </c>
      <c r="E42" s="32">
        <v>0</v>
      </c>
      <c r="F42" s="32"/>
      <c r="G42" s="32"/>
    </row>
    <row r="43" spans="1:7" s="13" customFormat="1" ht="24" customHeight="1">
      <c r="A43" s="27"/>
      <c r="B43" s="28" t="s">
        <v>102</v>
      </c>
      <c r="C43" s="28" t="s">
        <v>103</v>
      </c>
      <c r="D43" s="28"/>
      <c r="E43" s="29"/>
      <c r="F43" s="29"/>
      <c r="G43" s="29"/>
    </row>
    <row r="44" spans="1:7" s="13" customFormat="1" ht="24" customHeight="1">
      <c r="A44" s="30">
        <v>20</v>
      </c>
      <c r="B44" s="31" t="s">
        <v>104</v>
      </c>
      <c r="C44" s="31" t="s">
        <v>105</v>
      </c>
      <c r="D44" s="31" t="s">
        <v>10</v>
      </c>
      <c r="E44" s="32">
        <v>0</v>
      </c>
      <c r="F44" s="32"/>
      <c r="G44" s="32"/>
    </row>
    <row r="45" spans="1:7" s="13" customFormat="1" ht="24" customHeight="1">
      <c r="A45" s="30">
        <v>21</v>
      </c>
      <c r="B45" s="31" t="s">
        <v>106</v>
      </c>
      <c r="C45" s="31" t="s">
        <v>107</v>
      </c>
      <c r="D45" s="31" t="s">
        <v>5</v>
      </c>
      <c r="E45" s="32">
        <v>0</v>
      </c>
      <c r="F45" s="32"/>
      <c r="G45" s="32"/>
    </row>
    <row r="46" spans="1:7" s="13" customFormat="1" ht="24" customHeight="1">
      <c r="A46" s="30">
        <v>22</v>
      </c>
      <c r="B46" s="31" t="s">
        <v>108</v>
      </c>
      <c r="C46" s="98" t="s">
        <v>162</v>
      </c>
      <c r="D46" s="31" t="s">
        <v>5</v>
      </c>
      <c r="E46" s="32">
        <v>1</v>
      </c>
      <c r="F46" s="32"/>
      <c r="G46" s="32"/>
    </row>
    <row r="47" spans="1:7" s="13" customFormat="1" ht="24" customHeight="1">
      <c r="A47" s="30">
        <v>23</v>
      </c>
      <c r="B47" s="31" t="s">
        <v>109</v>
      </c>
      <c r="C47" s="31" t="s">
        <v>110</v>
      </c>
      <c r="D47" s="31" t="s">
        <v>97</v>
      </c>
      <c r="E47" s="32">
        <v>0</v>
      </c>
      <c r="F47" s="32"/>
      <c r="G47" s="32"/>
    </row>
    <row r="49" spans="3:7" ht="18.75" customHeight="1">
      <c r="C49" s="91" t="s">
        <v>157</v>
      </c>
      <c r="G49" s="90"/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77"/>
  <sheetViews>
    <sheetView view="pageBreakPreview" zoomScaleSheetLayoutView="100" zoomScalePageLayoutView="0" workbookViewId="0" topLeftCell="A1">
      <selection activeCell="A40" sqref="A40"/>
    </sheetView>
  </sheetViews>
  <sheetFormatPr defaultColWidth="9.140625" defaultRowHeight="12.75"/>
  <cols>
    <col min="1" max="1" width="36.57421875" style="0" customWidth="1"/>
    <col min="2" max="2" width="3.7109375" style="0" customWidth="1"/>
    <col min="3" max="3" width="11.00390625" style="0" customWidth="1"/>
    <col min="4" max="4" width="13.8515625" style="0" hidden="1" customWidth="1"/>
    <col min="5" max="5" width="12.28125" style="0" customWidth="1"/>
    <col min="6" max="6" width="18.00390625" style="0" hidden="1" customWidth="1"/>
    <col min="7" max="7" width="16.28125" style="0" customWidth="1"/>
  </cols>
  <sheetData>
    <row r="1" spans="1:7" ht="17.25">
      <c r="A1" s="124" t="s">
        <v>176</v>
      </c>
      <c r="B1" s="125"/>
      <c r="C1" s="125"/>
      <c r="D1" s="125"/>
      <c r="E1" s="125"/>
      <c r="F1" s="125"/>
      <c r="G1" s="125"/>
    </row>
    <row r="3" ht="12.75">
      <c r="A3" s="14" t="s">
        <v>150</v>
      </c>
    </row>
    <row r="4" ht="12.75">
      <c r="A4" s="14" t="s">
        <v>181</v>
      </c>
    </row>
    <row r="5" ht="12.75">
      <c r="A5" s="94" t="s">
        <v>153</v>
      </c>
    </row>
    <row r="6" ht="12.75">
      <c r="A6" s="15" t="s">
        <v>179</v>
      </c>
    </row>
    <row r="8" spans="1:6" ht="12.75">
      <c r="A8" s="92" t="s">
        <v>11</v>
      </c>
      <c r="B8" s="3"/>
      <c r="C8" s="3"/>
      <c r="D8" s="3"/>
      <c r="E8" s="3"/>
      <c r="F8" s="3"/>
    </row>
    <row r="9" spans="1:6" ht="12.75">
      <c r="A9" s="7"/>
      <c r="B9" s="4"/>
      <c r="C9" s="4"/>
      <c r="D9" s="4"/>
      <c r="E9" s="4"/>
      <c r="F9" s="4"/>
    </row>
    <row r="10" spans="1:7" ht="12.75">
      <c r="A10" s="4" t="s">
        <v>0</v>
      </c>
      <c r="B10" s="4" t="s">
        <v>1</v>
      </c>
      <c r="C10" s="4" t="s">
        <v>2</v>
      </c>
      <c r="E10" s="4" t="s">
        <v>3</v>
      </c>
      <c r="F10" s="4"/>
      <c r="G10" s="41" t="s">
        <v>4</v>
      </c>
    </row>
    <row r="11" spans="1:7" ht="12.75">
      <c r="A11" s="42" t="s">
        <v>12</v>
      </c>
      <c r="B11" s="42" t="s">
        <v>13</v>
      </c>
      <c r="C11" s="43">
        <v>1</v>
      </c>
      <c r="D11" s="44"/>
      <c r="E11" s="45"/>
      <c r="F11" s="44"/>
      <c r="G11" s="46"/>
    </row>
    <row r="12" spans="1:7" ht="12.75">
      <c r="A12" s="42" t="s">
        <v>14</v>
      </c>
      <c r="B12" s="42" t="s">
        <v>10</v>
      </c>
      <c r="C12" s="43">
        <v>3</v>
      </c>
      <c r="D12" s="44"/>
      <c r="E12" s="45"/>
      <c r="F12" s="44"/>
      <c r="G12" s="46"/>
    </row>
    <row r="13" spans="1:7" ht="12.75">
      <c r="A13" s="42" t="s">
        <v>15</v>
      </c>
      <c r="B13" s="42" t="s">
        <v>5</v>
      </c>
      <c r="C13" s="43">
        <v>10</v>
      </c>
      <c r="D13" s="44"/>
      <c r="E13" s="45"/>
      <c r="F13" s="44"/>
      <c r="G13" s="46"/>
    </row>
    <row r="14" spans="1:7" ht="12.75">
      <c r="A14" s="42" t="s">
        <v>16</v>
      </c>
      <c r="B14" s="42" t="s">
        <v>5</v>
      </c>
      <c r="C14" s="43">
        <v>8</v>
      </c>
      <c r="D14" s="44"/>
      <c r="E14" s="45"/>
      <c r="F14" s="44"/>
      <c r="G14" s="46"/>
    </row>
    <row r="15" spans="1:7" ht="12.75">
      <c r="A15" s="42" t="s">
        <v>17</v>
      </c>
      <c r="B15" s="42" t="s">
        <v>5</v>
      </c>
      <c r="C15" s="43">
        <v>2</v>
      </c>
      <c r="D15" s="44"/>
      <c r="E15" s="45"/>
      <c r="F15" s="44"/>
      <c r="G15" s="46"/>
    </row>
    <row r="16" spans="1:7" ht="12.75">
      <c r="A16" s="42" t="s">
        <v>18</v>
      </c>
      <c r="B16" s="42" t="s">
        <v>5</v>
      </c>
      <c r="C16" s="43">
        <v>2</v>
      </c>
      <c r="D16" s="44"/>
      <c r="E16" s="45"/>
      <c r="F16" s="44"/>
      <c r="G16" s="46"/>
    </row>
    <row r="17" spans="1:7" ht="12.75">
      <c r="A17" s="42" t="s">
        <v>19</v>
      </c>
      <c r="B17" s="42" t="s">
        <v>5</v>
      </c>
      <c r="C17" s="43">
        <v>1</v>
      </c>
      <c r="D17" s="44"/>
      <c r="E17" s="45"/>
      <c r="F17" s="44"/>
      <c r="G17" s="46"/>
    </row>
    <row r="18" spans="1:7" ht="12.75">
      <c r="A18" s="42" t="s">
        <v>20</v>
      </c>
      <c r="B18" s="42" t="s">
        <v>5</v>
      </c>
      <c r="C18" s="43">
        <v>1</v>
      </c>
      <c r="D18" s="44"/>
      <c r="E18" s="45"/>
      <c r="F18" s="44"/>
      <c r="G18" s="46"/>
    </row>
    <row r="19" spans="1:7" ht="12.75">
      <c r="A19" s="42" t="s">
        <v>21</v>
      </c>
      <c r="B19" s="42" t="s">
        <v>5</v>
      </c>
      <c r="C19" s="43">
        <v>1</v>
      </c>
      <c r="D19" s="44"/>
      <c r="E19" s="45"/>
      <c r="F19" s="44"/>
      <c r="G19" s="46"/>
    </row>
    <row r="20" spans="1:7" ht="12.75">
      <c r="A20" s="42" t="s">
        <v>22</v>
      </c>
      <c r="B20" s="42" t="s">
        <v>23</v>
      </c>
      <c r="C20" s="43">
        <v>15</v>
      </c>
      <c r="D20" s="44"/>
      <c r="E20" s="45"/>
      <c r="F20" s="44"/>
      <c r="G20" s="46"/>
    </row>
    <row r="21" spans="1:7" ht="12.75">
      <c r="A21" s="42" t="s">
        <v>24</v>
      </c>
      <c r="B21" s="42" t="s">
        <v>10</v>
      </c>
      <c r="C21" s="43">
        <v>18</v>
      </c>
      <c r="D21" s="44"/>
      <c r="E21" s="45"/>
      <c r="F21" s="44"/>
      <c r="G21" s="46"/>
    </row>
    <row r="22" spans="1:7" ht="12.75">
      <c r="A22" s="42" t="s">
        <v>25</v>
      </c>
      <c r="B22" s="42" t="s">
        <v>10</v>
      </c>
      <c r="C22" s="43">
        <v>5</v>
      </c>
      <c r="D22" s="44"/>
      <c r="E22" s="45"/>
      <c r="F22" s="44"/>
      <c r="G22" s="46"/>
    </row>
    <row r="23" spans="1:7" ht="12.75">
      <c r="A23" s="42" t="s">
        <v>26</v>
      </c>
      <c r="B23" s="42" t="s">
        <v>5</v>
      </c>
      <c r="C23" s="43">
        <v>1</v>
      </c>
      <c r="D23" s="44"/>
      <c r="E23" s="45"/>
      <c r="F23" s="44"/>
      <c r="G23" s="46"/>
    </row>
    <row r="24" spans="1:7" ht="12.75">
      <c r="A24" s="42" t="s">
        <v>27</v>
      </c>
      <c r="B24" s="42" t="s">
        <v>5</v>
      </c>
      <c r="C24" s="43">
        <v>1</v>
      </c>
      <c r="D24" s="44"/>
      <c r="E24" s="45"/>
      <c r="F24" s="44"/>
      <c r="G24" s="46"/>
    </row>
    <row r="25" spans="1:7" ht="12.75">
      <c r="A25" s="42" t="s">
        <v>28</v>
      </c>
      <c r="B25" s="42" t="s">
        <v>10</v>
      </c>
      <c r="C25" s="43">
        <v>10</v>
      </c>
      <c r="D25" s="44"/>
      <c r="E25" s="45"/>
      <c r="F25" s="44"/>
      <c r="G25" s="46"/>
    </row>
    <row r="26" spans="1:7" ht="12.75">
      <c r="A26" s="42" t="s">
        <v>29</v>
      </c>
      <c r="B26" s="42" t="s">
        <v>10</v>
      </c>
      <c r="C26" s="43">
        <v>10</v>
      </c>
      <c r="D26" s="44"/>
      <c r="E26" s="45"/>
      <c r="F26" s="44"/>
      <c r="G26" s="46"/>
    </row>
    <row r="27" spans="1:7" ht="12.75">
      <c r="A27" s="42" t="s">
        <v>30</v>
      </c>
      <c r="B27" s="42" t="s">
        <v>10</v>
      </c>
      <c r="C27" s="43">
        <v>10</v>
      </c>
      <c r="D27" s="44"/>
      <c r="E27" s="45"/>
      <c r="F27" s="44"/>
      <c r="G27" s="46"/>
    </row>
    <row r="28" spans="1:7" ht="12.75">
      <c r="A28" s="42" t="s">
        <v>31</v>
      </c>
      <c r="B28" s="42" t="s">
        <v>10</v>
      </c>
      <c r="C28" s="43">
        <v>10</v>
      </c>
      <c r="D28" s="44"/>
      <c r="E28" s="45"/>
      <c r="F28" s="44"/>
      <c r="G28" s="46"/>
    </row>
    <row r="29" spans="1:7" ht="12.75">
      <c r="A29" s="42" t="s">
        <v>32</v>
      </c>
      <c r="B29" s="42" t="s">
        <v>10</v>
      </c>
      <c r="C29" s="43">
        <v>18</v>
      </c>
      <c r="D29" s="44"/>
      <c r="E29" s="45"/>
      <c r="F29" s="44"/>
      <c r="G29" s="46"/>
    </row>
    <row r="30" spans="1:7" ht="12.75">
      <c r="A30" s="42" t="s">
        <v>33</v>
      </c>
      <c r="B30" s="42" t="s">
        <v>10</v>
      </c>
      <c r="C30" s="43">
        <v>5</v>
      </c>
      <c r="D30" s="44"/>
      <c r="E30" s="45"/>
      <c r="F30" s="44"/>
      <c r="G30" s="46"/>
    </row>
    <row r="31" spans="1:7" ht="12.75">
      <c r="A31" s="42" t="s">
        <v>34</v>
      </c>
      <c r="B31" s="42" t="s">
        <v>10</v>
      </c>
      <c r="C31" s="43">
        <v>10</v>
      </c>
      <c r="D31" s="44"/>
      <c r="E31" s="45"/>
      <c r="F31" s="44"/>
      <c r="G31" s="46"/>
    </row>
    <row r="32" spans="1:7" ht="12.75">
      <c r="A32" s="42" t="s">
        <v>35</v>
      </c>
      <c r="B32" s="42" t="s">
        <v>5</v>
      </c>
      <c r="C32" s="43">
        <v>1</v>
      </c>
      <c r="D32" s="44"/>
      <c r="E32" s="45"/>
      <c r="F32" s="44"/>
      <c r="G32" s="46"/>
    </row>
    <row r="33" spans="1:7" ht="12.75">
      <c r="A33" s="42" t="s">
        <v>36</v>
      </c>
      <c r="B33" s="42" t="s">
        <v>5</v>
      </c>
      <c r="C33" s="43">
        <v>1</v>
      </c>
      <c r="D33" s="44"/>
      <c r="E33" s="45"/>
      <c r="F33" s="44"/>
      <c r="G33" s="46"/>
    </row>
    <row r="34" spans="1:7" ht="12.75">
      <c r="A34" s="42" t="s">
        <v>37</v>
      </c>
      <c r="B34" s="42" t="s">
        <v>5</v>
      </c>
      <c r="C34" s="43">
        <v>3</v>
      </c>
      <c r="D34" s="44"/>
      <c r="E34" s="45"/>
      <c r="F34" s="44"/>
      <c r="G34" s="46"/>
    </row>
    <row r="35" spans="1:7" ht="12.75">
      <c r="A35" s="42" t="s">
        <v>38</v>
      </c>
      <c r="B35" s="42" t="s">
        <v>5</v>
      </c>
      <c r="C35" s="43">
        <v>1</v>
      </c>
      <c r="D35" s="44"/>
      <c r="E35" s="45"/>
      <c r="F35" s="44"/>
      <c r="G35" s="46"/>
    </row>
    <row r="36" spans="1:7" ht="12.75">
      <c r="A36" s="42" t="s">
        <v>39</v>
      </c>
      <c r="B36" s="42" t="s">
        <v>10</v>
      </c>
      <c r="C36" s="43">
        <v>3</v>
      </c>
      <c r="D36" s="44"/>
      <c r="E36" s="45"/>
      <c r="F36" s="44"/>
      <c r="G36" s="46"/>
    </row>
    <row r="37" spans="1:7" ht="12.75">
      <c r="A37" s="42" t="s">
        <v>40</v>
      </c>
      <c r="B37" s="42" t="s">
        <v>41</v>
      </c>
      <c r="C37" s="43">
        <v>3.15</v>
      </c>
      <c r="D37" s="44"/>
      <c r="E37" s="45"/>
      <c r="F37" s="44"/>
      <c r="G37" s="46"/>
    </row>
    <row r="38" spans="1:7" ht="12.75">
      <c r="A38" s="7" t="s">
        <v>6</v>
      </c>
      <c r="B38" s="4"/>
      <c r="C38" s="5"/>
      <c r="D38" s="6"/>
      <c r="E38" s="6"/>
      <c r="F38" s="8"/>
      <c r="G38" s="9"/>
    </row>
    <row r="39" ht="12.75">
      <c r="G39" s="12"/>
    </row>
    <row r="40" spans="1:4" ht="12.75">
      <c r="A40" s="11"/>
      <c r="D40" t="s">
        <v>7</v>
      </c>
    </row>
    <row r="41" ht="12.75">
      <c r="D41" t="s">
        <v>8</v>
      </c>
    </row>
    <row r="42" spans="4:5" ht="12.75">
      <c r="D42" s="10" t="s">
        <v>9</v>
      </c>
      <c r="E42" s="10"/>
    </row>
    <row r="43" spans="3:6" ht="12.75">
      <c r="C43" s="2"/>
      <c r="D43" s="1"/>
      <c r="E43" s="1"/>
      <c r="F43" s="1"/>
    </row>
    <row r="44" spans="3:6" ht="12.75">
      <c r="C44" s="2"/>
      <c r="D44" s="1"/>
      <c r="E44" s="1"/>
      <c r="F44" s="1"/>
    </row>
    <row r="45" spans="3:6" ht="12.75">
      <c r="C45" s="2"/>
      <c r="D45" s="1"/>
      <c r="E45" s="1"/>
      <c r="F45" s="1"/>
    </row>
    <row r="46" spans="3:6" ht="12.75">
      <c r="C46" s="2"/>
      <c r="D46" s="1"/>
      <c r="E46" s="1"/>
      <c r="F46" s="1"/>
    </row>
    <row r="47" spans="3:6" ht="12.75">
      <c r="C47" s="2"/>
      <c r="D47" s="1"/>
      <c r="E47" s="1"/>
      <c r="F47" s="1"/>
    </row>
    <row r="48" spans="3:6" ht="12.75">
      <c r="C48" s="2"/>
      <c r="D48" s="1"/>
      <c r="E48" s="1"/>
      <c r="F48" s="1"/>
    </row>
    <row r="49" spans="3:6" ht="12.75">
      <c r="C49" s="2"/>
      <c r="D49" s="1"/>
      <c r="E49" s="1"/>
      <c r="F49" s="1"/>
    </row>
    <row r="50" spans="3:6" ht="12.75">
      <c r="C50" s="2"/>
      <c r="D50" s="1"/>
      <c r="E50" s="1"/>
      <c r="F50" s="1"/>
    </row>
    <row r="51" spans="3:6" ht="12.75">
      <c r="C51" s="2"/>
      <c r="D51" s="1"/>
      <c r="E51" s="1"/>
      <c r="F51" s="1"/>
    </row>
    <row r="52" spans="3:6" ht="12.75">
      <c r="C52" s="2"/>
      <c r="D52" s="1"/>
      <c r="E52" s="1"/>
      <c r="F52" s="1"/>
    </row>
    <row r="53" spans="3:6" ht="12.75">
      <c r="C53" s="2"/>
      <c r="D53" s="1"/>
      <c r="E53" s="1"/>
      <c r="F53" s="1"/>
    </row>
    <row r="54" spans="3:6" ht="12.75">
      <c r="C54" s="2"/>
      <c r="D54" s="1"/>
      <c r="E54" s="1"/>
      <c r="F54" s="1"/>
    </row>
    <row r="55" spans="3:6" ht="12.75">
      <c r="C55" s="2"/>
      <c r="D55" s="1"/>
      <c r="E55" s="1"/>
      <c r="F55" s="1"/>
    </row>
    <row r="56" spans="3:6" ht="12.75">
      <c r="C56" s="2"/>
      <c r="D56" s="1"/>
      <c r="E56" s="1"/>
      <c r="F56" s="1"/>
    </row>
    <row r="57" spans="3:6" ht="12.75">
      <c r="C57" s="2"/>
      <c r="D57" s="1"/>
      <c r="E57" s="1"/>
      <c r="F57" s="1"/>
    </row>
    <row r="58" spans="3:6" ht="12.75">
      <c r="C58" s="2"/>
      <c r="D58" s="1"/>
      <c r="E58" s="1"/>
      <c r="F58" s="1"/>
    </row>
    <row r="59" spans="3:6" ht="12.75">
      <c r="C59" s="2"/>
      <c r="D59" s="1"/>
      <c r="E59" s="1"/>
      <c r="F59" s="1"/>
    </row>
    <row r="60" spans="3:6" ht="12.75">
      <c r="C60" s="2"/>
      <c r="D60" s="1"/>
      <c r="E60" s="1"/>
      <c r="F60" s="1"/>
    </row>
    <row r="61" spans="3:6" ht="12.75">
      <c r="C61" s="2"/>
      <c r="D61" s="1"/>
      <c r="E61" s="1"/>
      <c r="F61" s="1"/>
    </row>
    <row r="62" spans="3:6" ht="12.75">
      <c r="C62" s="2"/>
      <c r="D62" s="1"/>
      <c r="E62" s="1"/>
      <c r="F62" s="1"/>
    </row>
    <row r="63" spans="3:6" ht="12.75">
      <c r="C63" s="2"/>
      <c r="D63" s="1"/>
      <c r="E63" s="1"/>
      <c r="F63" s="1"/>
    </row>
    <row r="64" spans="3:6" ht="12.75">
      <c r="C64" s="2"/>
      <c r="D64" s="1"/>
      <c r="E64" s="1"/>
      <c r="F64" s="1"/>
    </row>
    <row r="65" spans="3:6" ht="12.75">
      <c r="C65" s="2"/>
      <c r="D65" s="1"/>
      <c r="E65" s="1"/>
      <c r="F65" s="1"/>
    </row>
    <row r="66" spans="3:6" ht="12.75">
      <c r="C66" s="2"/>
      <c r="D66" s="1"/>
      <c r="E66" s="1"/>
      <c r="F66" s="1"/>
    </row>
    <row r="67" spans="3:6" ht="12.75">
      <c r="C67" s="2"/>
      <c r="D67" s="1"/>
      <c r="E67" s="1"/>
      <c r="F67" s="1"/>
    </row>
    <row r="68" spans="3:6" ht="12.75">
      <c r="C68" s="2"/>
      <c r="D68" s="1"/>
      <c r="E68" s="1"/>
      <c r="F68" s="1"/>
    </row>
    <row r="69" spans="3:6" ht="12.75">
      <c r="C69" s="2"/>
      <c r="D69" s="1"/>
      <c r="E69" s="1"/>
      <c r="F69" s="1"/>
    </row>
    <row r="70" spans="3:6" ht="12.75">
      <c r="C70" s="2"/>
      <c r="D70" s="1"/>
      <c r="E70" s="1"/>
      <c r="F70" s="1"/>
    </row>
    <row r="71" spans="3:6" ht="12.75">
      <c r="C71" s="2"/>
      <c r="D71" s="1"/>
      <c r="E71" s="1"/>
      <c r="F71" s="1"/>
    </row>
    <row r="72" spans="3:6" ht="12.75">
      <c r="C72" s="2"/>
      <c r="D72" s="1"/>
      <c r="E72" s="1"/>
      <c r="F72" s="1"/>
    </row>
    <row r="73" spans="3:6" ht="12.75">
      <c r="C73" s="2"/>
      <c r="D73" s="1"/>
      <c r="E73" s="1"/>
      <c r="F73" s="1"/>
    </row>
    <row r="74" spans="3:6" ht="12.75">
      <c r="C74" s="2"/>
      <c r="D74" s="1"/>
      <c r="E74" s="1"/>
      <c r="F74" s="1"/>
    </row>
    <row r="75" spans="3:6" ht="12.75">
      <c r="C75" s="2"/>
      <c r="D75" s="1"/>
      <c r="E75" s="1"/>
      <c r="F75" s="1"/>
    </row>
    <row r="76" spans="3:6" ht="12.75">
      <c r="C76" s="2"/>
      <c r="D76" s="1"/>
      <c r="E76" s="1"/>
      <c r="F76" s="1"/>
    </row>
    <row r="77" spans="3:6" ht="12.75">
      <c r="C77" s="2"/>
      <c r="D77" s="1"/>
      <c r="E77" s="1"/>
      <c r="F77" s="1"/>
    </row>
  </sheetData>
  <sheetProtection/>
  <mergeCells count="1">
    <mergeCell ref="A1:G1"/>
  </mergeCells>
  <hyperlinks>
    <hyperlink ref="D42" r:id="rId1" display="mareksebek@gmail.com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33"/>
  <sheetViews>
    <sheetView view="pageBreakPreview" zoomScaleSheetLayoutView="100" zoomScalePageLayoutView="0" workbookViewId="0" topLeftCell="A1">
      <selection activeCell="D21" sqref="D21"/>
    </sheetView>
  </sheetViews>
  <sheetFormatPr defaultColWidth="10.00390625" defaultRowHeight="12.75"/>
  <cols>
    <col min="1" max="1" width="3.8515625" style="48" customWidth="1"/>
    <col min="2" max="2" width="4.7109375" style="48" customWidth="1"/>
    <col min="3" max="3" width="9.140625" style="48" customWidth="1"/>
    <col min="4" max="4" width="46.7109375" style="48" customWidth="1"/>
    <col min="5" max="5" width="4.140625" style="48" customWidth="1"/>
    <col min="6" max="7" width="11.421875" style="48" customWidth="1"/>
    <col min="8" max="8" width="12.57421875" style="48" customWidth="1"/>
    <col min="9" max="9" width="6.57421875" style="48" customWidth="1"/>
    <col min="10" max="16384" width="10.00390625" style="48" customWidth="1"/>
  </cols>
  <sheetData>
    <row r="1" spans="1:8" ht="21.75" customHeight="1">
      <c r="A1" s="124" t="s">
        <v>176</v>
      </c>
      <c r="B1" s="124"/>
      <c r="C1" s="124"/>
      <c r="D1" s="124"/>
      <c r="E1" s="124"/>
      <c r="F1" s="124"/>
      <c r="G1" s="124"/>
      <c r="H1" s="124"/>
    </row>
    <row r="2" spans="1:8" ht="21.75" customHeight="1">
      <c r="A2" s="105"/>
      <c r="B2" s="106"/>
      <c r="C2" s="106"/>
      <c r="D2" s="106"/>
      <c r="E2" s="106"/>
      <c r="F2" s="106"/>
      <c r="G2" s="106"/>
      <c r="H2" s="133"/>
    </row>
    <row r="3" spans="1:8" ht="12.75" customHeight="1">
      <c r="A3" s="134" t="s">
        <v>150</v>
      </c>
      <c r="B3" s="47"/>
      <c r="C3" s="47"/>
      <c r="D3" s="47"/>
      <c r="E3" s="47"/>
      <c r="F3" s="47" t="s">
        <v>114</v>
      </c>
      <c r="G3" s="47"/>
      <c r="H3" s="47"/>
    </row>
    <row r="4" spans="1:8" ht="12.75" customHeight="1">
      <c r="A4" s="134" t="s">
        <v>183</v>
      </c>
      <c r="B4" s="47"/>
      <c r="C4" s="47"/>
      <c r="D4" s="47"/>
      <c r="E4" s="47"/>
      <c r="F4" s="47" t="s">
        <v>115</v>
      </c>
      <c r="G4" s="47"/>
      <c r="H4" s="47"/>
    </row>
    <row r="5" spans="1:8" ht="12.75" customHeight="1">
      <c r="A5" s="89" t="s">
        <v>149</v>
      </c>
      <c r="B5" s="47"/>
      <c r="C5" s="47"/>
      <c r="D5" s="47"/>
      <c r="E5" s="47"/>
      <c r="F5" s="47"/>
      <c r="G5" s="47"/>
      <c r="H5" s="47"/>
    </row>
    <row r="6" spans="1:8" ht="12.75" customHeight="1">
      <c r="A6" s="49" t="s">
        <v>178</v>
      </c>
      <c r="B6" s="47"/>
      <c r="C6" s="47"/>
      <c r="D6" s="47"/>
      <c r="E6" s="47"/>
      <c r="F6" s="47" t="s">
        <v>172</v>
      </c>
      <c r="G6" s="47"/>
      <c r="H6" s="47"/>
    </row>
    <row r="7" spans="1:8" ht="7.5" customHeight="1">
      <c r="A7" s="47"/>
      <c r="B7" s="47"/>
      <c r="C7" s="47"/>
      <c r="D7" s="47"/>
      <c r="E7" s="47"/>
      <c r="F7" s="47"/>
      <c r="G7" s="47"/>
      <c r="H7" s="47"/>
    </row>
    <row r="8" spans="1:8" ht="19.5" customHeight="1">
      <c r="A8" s="50" t="s">
        <v>116</v>
      </c>
      <c r="B8" s="51" t="s">
        <v>117</v>
      </c>
      <c r="C8" s="51" t="s">
        <v>45</v>
      </c>
      <c r="D8" s="51" t="s">
        <v>118</v>
      </c>
      <c r="E8" s="51" t="s">
        <v>1</v>
      </c>
      <c r="F8" s="51" t="s">
        <v>47</v>
      </c>
      <c r="G8" s="51" t="s">
        <v>48</v>
      </c>
      <c r="H8" s="52" t="s">
        <v>49</v>
      </c>
    </row>
    <row r="9" spans="1:8" ht="19.5" customHeight="1">
      <c r="A9" s="53" t="s">
        <v>119</v>
      </c>
      <c r="B9" s="54" t="s">
        <v>119</v>
      </c>
      <c r="C9" s="54" t="s">
        <v>120</v>
      </c>
      <c r="D9" s="54" t="s">
        <v>121</v>
      </c>
      <c r="E9" s="54" t="s">
        <v>119</v>
      </c>
      <c r="F9" s="54" t="s">
        <v>119</v>
      </c>
      <c r="G9" s="54" t="s">
        <v>119</v>
      </c>
      <c r="H9" s="55" t="s">
        <v>119</v>
      </c>
    </row>
    <row r="10" spans="1:8" ht="8.25" customHeight="1">
      <c r="A10" s="47"/>
      <c r="B10" s="47"/>
      <c r="C10" s="47"/>
      <c r="D10" s="47"/>
      <c r="E10" s="47"/>
      <c r="F10" s="47"/>
      <c r="G10" s="47"/>
      <c r="H10" s="47"/>
    </row>
    <row r="11" spans="1:8" ht="17.25" customHeight="1">
      <c r="A11" s="56">
        <v>0</v>
      </c>
      <c r="B11" s="57"/>
      <c r="C11" s="58" t="s">
        <v>57</v>
      </c>
      <c r="D11" s="59" t="s">
        <v>122</v>
      </c>
      <c r="E11" s="58"/>
      <c r="F11" s="60"/>
      <c r="G11" s="61"/>
      <c r="H11" s="61"/>
    </row>
    <row r="12" spans="1:8" ht="12.75" customHeight="1">
      <c r="A12" s="62" t="s">
        <v>123</v>
      </c>
      <c r="B12" s="63" t="s">
        <v>124</v>
      </c>
      <c r="C12" s="64"/>
      <c r="D12" s="65" t="s">
        <v>125</v>
      </c>
      <c r="E12" s="64" t="s">
        <v>5</v>
      </c>
      <c r="F12" s="66">
        <v>1</v>
      </c>
      <c r="G12" s="66"/>
      <c r="H12" s="66"/>
    </row>
    <row r="13" spans="1:8" ht="12.75" customHeight="1">
      <c r="A13" s="62" t="s">
        <v>51</v>
      </c>
      <c r="B13" s="63" t="s">
        <v>124</v>
      </c>
      <c r="C13" s="64"/>
      <c r="D13" s="65" t="s">
        <v>126</v>
      </c>
      <c r="E13" s="64" t="s">
        <v>5</v>
      </c>
      <c r="F13" s="66">
        <v>1</v>
      </c>
      <c r="G13" s="66"/>
      <c r="H13" s="66"/>
    </row>
    <row r="14" spans="1:8" ht="12.75" customHeight="1">
      <c r="A14" s="62" t="s">
        <v>52</v>
      </c>
      <c r="B14" s="63" t="s">
        <v>124</v>
      </c>
      <c r="C14" s="64"/>
      <c r="D14" s="65" t="s">
        <v>127</v>
      </c>
      <c r="E14" s="64" t="s">
        <v>128</v>
      </c>
      <c r="F14" s="66">
        <v>20</v>
      </c>
      <c r="G14" s="66"/>
      <c r="H14" s="66"/>
    </row>
    <row r="15" spans="1:8" ht="12.75" customHeight="1">
      <c r="A15" s="62" t="s">
        <v>53</v>
      </c>
      <c r="B15" s="63" t="s">
        <v>124</v>
      </c>
      <c r="C15" s="64"/>
      <c r="D15" s="67" t="s">
        <v>129</v>
      </c>
      <c r="E15" s="68" t="s">
        <v>5</v>
      </c>
      <c r="F15" s="87">
        <v>1</v>
      </c>
      <c r="G15" s="66"/>
      <c r="H15" s="66"/>
    </row>
    <row r="16" spans="1:8" ht="12.75" customHeight="1">
      <c r="A16" s="62" t="s">
        <v>54</v>
      </c>
      <c r="B16" s="63" t="s">
        <v>124</v>
      </c>
      <c r="C16" s="64"/>
      <c r="D16" s="69" t="s">
        <v>130</v>
      </c>
      <c r="E16" s="69" t="s">
        <v>5</v>
      </c>
      <c r="F16" s="88">
        <v>6</v>
      </c>
      <c r="G16" s="66"/>
      <c r="H16" s="66"/>
    </row>
    <row r="17" spans="1:8" ht="12.75" customHeight="1">
      <c r="A17" s="62" t="s">
        <v>55</v>
      </c>
      <c r="B17" s="63" t="s">
        <v>124</v>
      </c>
      <c r="C17" s="64"/>
      <c r="D17" s="69" t="s">
        <v>131</v>
      </c>
      <c r="E17" s="69" t="s">
        <v>5</v>
      </c>
      <c r="F17" s="88">
        <v>14</v>
      </c>
      <c r="G17" s="66"/>
      <c r="H17" s="66"/>
    </row>
    <row r="18" spans="1:8" ht="12.75" customHeight="1">
      <c r="A18" s="62" t="s">
        <v>56</v>
      </c>
      <c r="B18" s="63" t="s">
        <v>124</v>
      </c>
      <c r="C18" s="64"/>
      <c r="D18" s="69" t="s">
        <v>132</v>
      </c>
      <c r="E18" s="69" t="s">
        <v>5</v>
      </c>
      <c r="F18" s="88">
        <v>4</v>
      </c>
      <c r="G18" s="66"/>
      <c r="H18" s="66"/>
    </row>
    <row r="19" spans="1:8" ht="12.75" customHeight="1">
      <c r="A19" s="62" t="s">
        <v>57</v>
      </c>
      <c r="B19" s="63" t="s">
        <v>124</v>
      </c>
      <c r="C19" s="64"/>
      <c r="D19" s="69" t="s">
        <v>133</v>
      </c>
      <c r="E19" s="69" t="s">
        <v>5</v>
      </c>
      <c r="F19" s="88">
        <v>1</v>
      </c>
      <c r="G19" s="66"/>
      <c r="H19" s="66"/>
    </row>
    <row r="20" spans="1:8" ht="12.75" customHeight="1">
      <c r="A20" s="62" t="s">
        <v>94</v>
      </c>
      <c r="B20" s="63" t="s">
        <v>124</v>
      </c>
      <c r="C20" s="64"/>
      <c r="D20" s="69" t="s">
        <v>134</v>
      </c>
      <c r="E20" s="69" t="s">
        <v>5</v>
      </c>
      <c r="F20" s="88">
        <v>1</v>
      </c>
      <c r="G20" s="66"/>
      <c r="H20" s="66"/>
    </row>
    <row r="21" spans="1:8" ht="12.75" customHeight="1">
      <c r="A21" s="62" t="s">
        <v>135</v>
      </c>
      <c r="B21" s="63" t="s">
        <v>124</v>
      </c>
      <c r="C21" s="64"/>
      <c r="D21" s="69" t="s">
        <v>136</v>
      </c>
      <c r="E21" s="69" t="s">
        <v>5</v>
      </c>
      <c r="F21" s="88">
        <v>1</v>
      </c>
      <c r="G21" s="66"/>
      <c r="H21" s="66"/>
    </row>
    <row r="22" spans="1:8" ht="12.75" customHeight="1">
      <c r="A22" s="62" t="s">
        <v>137</v>
      </c>
      <c r="B22" s="63" t="s">
        <v>124</v>
      </c>
      <c r="C22" s="64"/>
      <c r="D22" s="69" t="s">
        <v>138</v>
      </c>
      <c r="E22" s="69" t="s">
        <v>5</v>
      </c>
      <c r="F22" s="88">
        <v>1</v>
      </c>
      <c r="G22" s="66"/>
      <c r="H22" s="66"/>
    </row>
    <row r="23" spans="1:8" ht="12.75" customHeight="1">
      <c r="A23" s="62" t="s">
        <v>139</v>
      </c>
      <c r="B23" s="63" t="s">
        <v>124</v>
      </c>
      <c r="C23" s="64"/>
      <c r="D23" s="69" t="s">
        <v>140</v>
      </c>
      <c r="E23" s="69" t="s">
        <v>5</v>
      </c>
      <c r="F23" s="88">
        <v>1</v>
      </c>
      <c r="G23" s="66"/>
      <c r="H23" s="66"/>
    </row>
    <row r="24" spans="1:8" ht="12.75" customHeight="1">
      <c r="A24" s="62">
        <v>13</v>
      </c>
      <c r="B24" s="63" t="s">
        <v>124</v>
      </c>
      <c r="C24" s="64"/>
      <c r="D24" s="69" t="s">
        <v>141</v>
      </c>
      <c r="E24" s="69" t="s">
        <v>5</v>
      </c>
      <c r="F24" s="88">
        <v>1</v>
      </c>
      <c r="G24" s="66"/>
      <c r="H24" s="66"/>
    </row>
    <row r="25" spans="1:8" ht="12.75" customHeight="1">
      <c r="A25" s="62">
        <v>14</v>
      </c>
      <c r="B25" s="63" t="s">
        <v>124</v>
      </c>
      <c r="C25" s="64"/>
      <c r="D25" s="69" t="s">
        <v>142</v>
      </c>
      <c r="E25" s="69" t="s">
        <v>143</v>
      </c>
      <c r="F25" s="88">
        <v>1</v>
      </c>
      <c r="G25" s="66"/>
      <c r="H25" s="66"/>
    </row>
    <row r="26" spans="1:8" ht="12.75" customHeight="1">
      <c r="A26" s="62">
        <v>15</v>
      </c>
      <c r="B26" s="63" t="s">
        <v>124</v>
      </c>
      <c r="C26" s="64"/>
      <c r="D26" s="69" t="s">
        <v>154</v>
      </c>
      <c r="E26" s="69" t="s">
        <v>5</v>
      </c>
      <c r="F26" s="88">
        <v>1</v>
      </c>
      <c r="G26" s="66"/>
      <c r="H26" s="66"/>
    </row>
    <row r="27" spans="1:8" ht="12.75" customHeight="1">
      <c r="A27" s="62">
        <v>16</v>
      </c>
      <c r="B27" s="63" t="s">
        <v>124</v>
      </c>
      <c r="C27" s="64"/>
      <c r="D27" s="67" t="s">
        <v>155</v>
      </c>
      <c r="E27" s="64" t="s">
        <v>5</v>
      </c>
      <c r="F27" s="66">
        <v>1</v>
      </c>
      <c r="G27" s="66"/>
      <c r="H27" s="66"/>
    </row>
    <row r="28" spans="1:8" ht="12.75" customHeight="1">
      <c r="A28" s="62"/>
      <c r="B28" s="63"/>
      <c r="C28" s="64"/>
      <c r="D28" s="65"/>
      <c r="E28" s="64"/>
      <c r="F28" s="66"/>
      <c r="G28" s="66"/>
      <c r="H28" s="66"/>
    </row>
    <row r="29" spans="1:8" ht="12.75" customHeight="1">
      <c r="A29" s="62">
        <v>17</v>
      </c>
      <c r="B29" s="63"/>
      <c r="C29" s="64"/>
      <c r="D29" s="65" t="s">
        <v>144</v>
      </c>
      <c r="E29" s="68" t="s">
        <v>152</v>
      </c>
      <c r="F29" s="66">
        <v>1</v>
      </c>
      <c r="G29" s="66"/>
      <c r="H29" s="66"/>
    </row>
    <row r="30" spans="1:8" ht="12.75" customHeight="1">
      <c r="A30" s="62">
        <v>18</v>
      </c>
      <c r="B30" s="63"/>
      <c r="C30" s="64"/>
      <c r="D30" s="67" t="s">
        <v>156</v>
      </c>
      <c r="E30" s="64" t="s">
        <v>145</v>
      </c>
      <c r="F30" s="66">
        <v>250</v>
      </c>
      <c r="G30" s="66"/>
      <c r="H30" s="66"/>
    </row>
    <row r="31" spans="1:8" ht="12.75" customHeight="1">
      <c r="A31" s="70"/>
      <c r="B31" s="71"/>
      <c r="C31" s="72" t="s">
        <v>146</v>
      </c>
      <c r="D31" s="73" t="s">
        <v>147</v>
      </c>
      <c r="E31" s="72"/>
      <c r="F31" s="74"/>
      <c r="G31" s="74"/>
      <c r="H31" s="74"/>
    </row>
    <row r="32" spans="1:8" ht="12.75" customHeight="1">
      <c r="A32" s="75"/>
      <c r="B32" s="76"/>
      <c r="C32" s="77"/>
      <c r="D32" s="78"/>
      <c r="E32" s="77"/>
      <c r="F32" s="79"/>
      <c r="G32" s="79"/>
      <c r="H32" s="80"/>
    </row>
    <row r="33" spans="1:8" ht="18" customHeight="1">
      <c r="A33" s="81"/>
      <c r="B33" s="82"/>
      <c r="C33" s="83"/>
      <c r="D33" s="84" t="s">
        <v>148</v>
      </c>
      <c r="E33" s="85"/>
      <c r="F33" s="86"/>
      <c r="G33" s="86"/>
      <c r="H33" s="86"/>
    </row>
    <row r="34" ht="29.25" customHeight="1"/>
    <row r="35" ht="12" customHeight="1"/>
    <row r="36" ht="12" customHeight="1"/>
    <row r="37" ht="12" customHeight="1"/>
    <row r="38" ht="15.75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4.5" customHeight="1"/>
    <row r="49" ht="12" customHeight="1"/>
    <row r="50" ht="12" customHeight="1"/>
    <row r="51" ht="22.5" customHeight="1"/>
  </sheetData>
  <sheetProtection/>
  <mergeCells count="1">
    <mergeCell ref="A1:H1"/>
  </mergeCells>
  <printOptions/>
  <pageMargins left="0.7874015748031495" right="0.7874015748031495" top="0.7874015748031495" bottom="0.7874015748031495" header="0.5" footer="0.5"/>
  <pageSetup horizontalDpi="300" verticalDpi="300" orientation="portrait" paperSize="9" scale="73" r:id="rId1"/>
  <headerFooter alignWithMargins="0">
    <oddFooter>&amp;L&amp;6Spracované systémom CENKROS, tel. 041/7071 031&amp;C&amp;"Arial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PC</cp:lastModifiedBy>
  <cp:lastPrinted>2015-11-24T11:06:43Z</cp:lastPrinted>
  <dcterms:created xsi:type="dcterms:W3CDTF">2005-11-06T05:26:31Z</dcterms:created>
  <dcterms:modified xsi:type="dcterms:W3CDTF">2016-04-12T10:30:24Z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