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530"/>
  <workbookPr defaultThemeVersion="166925"/>
  <bookViews>
    <workbookView xWindow="65416" yWindow="65416" windowWidth="29040" windowHeight="15840" tabRatio="857" activeTab="5"/>
  </bookViews>
  <sheets>
    <sheet name="Popis opatrení PHRSR 2014-2023" sheetId="3" r:id="rId1"/>
    <sheet name="Ľudské zdroje a podnikanie" sheetId="1" r:id="rId2"/>
    <sheet name="Doprava a technická infraštrukt" sheetId="5" r:id="rId3"/>
    <sheet name="Mestské ŽP, voľný čas" sheetId="8" r:id="rId4"/>
    <sheet name="Komunikácia, verejné sl., občan" sheetId="7" r:id="rId5"/>
    <sheet name="Vyhodnotenie 2021" sheetId="10" r:id="rId6"/>
    <sheet name="Sumár projektov - - Hodnotenie" sheetId="4" r:id="rId7"/>
    <sheet name="000" sheetId="6" r:id="rId8"/>
  </sheets>
  <definedNames>
    <definedName name="_xlnm._FilterDatabase" localSheetId="2" hidden="1">'Doprava a technická infraštrukt'!$D$3:$F$37</definedName>
    <definedName name="_xlnm._FilterDatabase" localSheetId="4" hidden="1">'Komunikácia, verejné sl., občan'!$D$3:$F$51</definedName>
    <definedName name="_xlnm._FilterDatabase" localSheetId="1" hidden="1">'Ľudské zdroje a podnikanie'!$D$3:$F$29</definedName>
    <definedName name="_xlnm._FilterDatabase" localSheetId="3" hidden="1">'Mestské ŽP, voľný čas'!$D$3:$F$45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<sst xmlns="http://schemas.openxmlformats.org/spreadsheetml/2006/main" count="1831" uniqueCount="882">
  <si>
    <t>Ľudské zdroje a podnikateľské prostredie</t>
  </si>
  <si>
    <t>Akčný plán PHRSR mesta Trnava na rok 2021</t>
  </si>
  <si>
    <t>A.1.1</t>
  </si>
  <si>
    <t>Dostupné a kvalitné predprimárne vzdelávanie</t>
  </si>
  <si>
    <t>A.1.2</t>
  </si>
  <si>
    <t>Dostupné a kvalitné primárne vzdelávanie</t>
  </si>
  <si>
    <t>A.1.3</t>
  </si>
  <si>
    <t>Podpora inkluzívneho vzdelávania</t>
  </si>
  <si>
    <t>A.1.4</t>
  </si>
  <si>
    <t>A.1.5</t>
  </si>
  <si>
    <t>Rozvoj ďalšieho vzdelávania</t>
  </si>
  <si>
    <t>A.1.6</t>
  </si>
  <si>
    <t>Zamestnanosť</t>
  </si>
  <si>
    <t>A.2.1</t>
  </si>
  <si>
    <t>Trnava mesto inovácií a činností s vyššou pridanou hodnotou, podpora výskumných a inovačných kapacít</t>
  </si>
  <si>
    <t>A.2.2</t>
  </si>
  <si>
    <t>Partnerstvo verejného a súkromného sektora</t>
  </si>
  <si>
    <t>A.2.3</t>
  </si>
  <si>
    <t>Postinvestičná starostlivosť o kľúčové podniky</t>
  </si>
  <si>
    <t>A.3.1</t>
  </si>
  <si>
    <t>Stimuly pre malé a stredné podnikanie</t>
  </si>
  <si>
    <t>A.3.2</t>
  </si>
  <si>
    <t>Plochy a objekty pre malých a stredných podnikateľov</t>
  </si>
  <si>
    <t>A.3.3</t>
  </si>
  <si>
    <t>Súčinnosť a sieťovanie podnikateľských subjektov</t>
  </si>
  <si>
    <t>A.4.1</t>
  </si>
  <si>
    <t>Potenciál v oblasti kultúrneho a kreatívneho priemyslu</t>
  </si>
  <si>
    <t>A.4.2</t>
  </si>
  <si>
    <t>Trnava - kandidát na titul Európske hlavné mesto kultúry 2026</t>
  </si>
  <si>
    <t>Názov projektu</t>
  </si>
  <si>
    <t>Časový rámec realizácie</t>
  </si>
  <si>
    <t>Predpokladané zdroje financovania</t>
  </si>
  <si>
    <t>Merateľný ukazovateľ výstupu </t>
  </si>
  <si>
    <t>Zdroje z rozpočtu mesta</t>
  </si>
  <si>
    <t>Zdroje z rozpočtu partnera</t>
  </si>
  <si>
    <t>Dotácia určená partnerovi</t>
  </si>
  <si>
    <t>Spolu</t>
  </si>
  <si>
    <t xml:space="preserve">Mesto Trnava </t>
  </si>
  <si>
    <t>IROP, rozpočet mesta</t>
  </si>
  <si>
    <t>Dosiahnutá hodnota ukazovateľa</t>
  </si>
  <si>
    <t>Vynaložené náklady v roku 2021</t>
  </si>
  <si>
    <t>Stav projektu z pohľadu roka 2021</t>
  </si>
  <si>
    <t>x</t>
  </si>
  <si>
    <t>Prioritná oblasť / Priorita</t>
  </si>
  <si>
    <t>Opatrenie</t>
  </si>
  <si>
    <t>A.1 Vzdelávanie a zamestnanosť</t>
  </si>
  <si>
    <t>Dostupnosť predprimárneho vzdelávania pre deti vo veku od 3 do 5 rokov, vrátane kapacitných možností.
Vytváranie podmienok pre rozvoj sociálnych, technických, remeselných, prírodovedných, jazykových a ďalších schopností a zručností detí v predškolskom veku.
Profesijný rozvoj pedagogických a ostatných odborných zamestnancov MŠ.</t>
  </si>
  <si>
    <t>Podpora a rozvoj rovných príležitostí a podmienok pre kvalitné inkluzívne vzdelávanie detí v MŠ a ZŠ, vrátane kapacitných možností
Podpora ďalšieho vzdelávania pedagogických pracovníkov a pomáhajúcich profesií v edukácii žiakov v oblasti špeciálneho / inkluzívneho vzdelávania</t>
  </si>
  <si>
    <t>Všestranná podpora a rozvoj ďalšieho vzdelávania vrátane celoživotného vzdelávania, pomoc pri vytváraní podmienok pri realizácii ponuky vzdelávacích programov, podpora vzdelávania v oblasti zvyšovania digitálnych kompetencií a podnikateľských zručností.</t>
  </si>
  <si>
    <t>V spolupráci s ďalšími aktérmi z verejnej, podnikateľskej a akademickej sféry vytvárať podmienky pre integráciu znevýhodnených skupín na trhu práce a podporovať účasť žien na trhu práce.</t>
  </si>
  <si>
    <t>A.2 Starostlivosť o existujúcich a nových investorov</t>
  </si>
  <si>
    <t>V spolupráci s ďalšími aktérmi z verejnej, podnikateľskej a akademickej sféry vytvárať podmienky pre spoluprácu, investície do výskumu, vývoja a inovácií a podporovať rozvoj odvetví s vyššou pridanou hodnotou.
Podpora výskumných a inovačných kapacít zahŕňa tiež spoluprácu na budovaní ľudských zdrojov vo výskume a vývoji. 
Mesto podporí budovanie a modernizáciu infraštruktúry pre výskum a vývoj.</t>
  </si>
  <si>
    <t xml:space="preserve">Cielene zameranými aktivitami mesta a v úzkej spolupráci s ďalšími subjektmi v meste, v mestskom funkčnom území a v kraji sa starať o existujúce aj novo prichádzajúce firmy na území mesta, podporovať budovanie výskumných a inovačných kapacít, modernú infraštruktúru pre výskum a vývoj. </t>
  </si>
  <si>
    <t>Rozvoj spolupráce medzi verejnou sférou, podnikateľskými subjektmi a akademickou sférou v meste.</t>
  </si>
  <si>
    <t>Komunikácia s podnikmi, ktoré sú kľúčové pre miestnu ekonomiku, zamestnanosť a miestnych subdodávateľov („strategic aftercare“). Cieľom opatrenia je stabilizácia a podpora rastu takýchto firiem v Trnave a v jej okolí.</t>
  </si>
  <si>
    <t>A.3 Malé a stredné podnikanie</t>
  </si>
  <si>
    <t>Vytvoriť stimuly pre malých a stredných podnikateľov v oblasti nehnuteľností, informačnej podpory, asistencie, vzdelávania, atď.</t>
  </si>
  <si>
    <t>V rámci miestnej ekonomiky podporiť vznik a rozvoj malých a stredných firiem zameraných na odbory s vyššou pridanou hodnotou, posilňovať miestny podnikateľský sektor a väzby medzi subjektami.</t>
  </si>
  <si>
    <t>Mesto zmapuje ponuku nevyužívaných objektov a voľných plôch vhodných pre typ investorov malé a stredné podnikanie, zváži možnosti ich využitia a zaistí ich ponuku.</t>
  </si>
  <si>
    <t>Podpora vzniku a rozvoja klastrov a iných kooperačných zoskupení na rozvoj spolupráce malých a stredných podnikov v rôznych oblastiach, vytváranie väzieb medzi podnikateľskými subjektami.</t>
  </si>
  <si>
    <t xml:space="preserve">A.4 Podpora kreatívneho priemyslu </t>
  </si>
  <si>
    <t>Mesto zmapuje možnosti rozvoja kultúrneho a kreatívneho priemyslu, identifikuje kľúčové potreby a vytipuje hlavné smery/nástroje podpory v tejto oblasti, bude podporovať budovanie infraštruktúry a následný rozvoj v tomto sektore. 
V spolupráci s Trnavským samosprávnym krajom bude mesto ponúkať plochy, objekty a infraštruktúru pre podnikateľské subjekty prioritne zamerané na kultúrny a kreatívny priemysel.
Zámerom mesta je tiež vytvoriť efektívny systém riadenia kultúry v rámci mesta a organizácií v jeho zriaďovateľskej pôsobnosti a tiež vytvoriť moderný grantový systém, ktorý spĺňa atribúty moderného nástroja na rozvoj kultúry.</t>
  </si>
  <si>
    <t>Na základe identifikovaných potrieb budú vytvárané podmienky pre rozvoj kultúrneho a kreatívneho priemyslu v meste a v jeho funkčnej oblasti.</t>
  </si>
  <si>
    <t>Mesto Trnava kandiduje na získanie titulu Európske hlavné mesto kultúry pre rok 2026. Vďaka kultúre a umeniu chce aj prostredníctvom kandidatúry zlepšiť kvalitu života v meste a súčasne posilniť pocit spolupatričnosti v rámci mesta, regiónu a Európy. Aktivity v rámci opatrenia budú zamerané tiež na budovanie kultúrnej infraštruktúry.</t>
  </si>
  <si>
    <t>Doprava a technická infraštruktúra</t>
  </si>
  <si>
    <t xml:space="preserve"> B.1 Kvalitná a bezpečná doprava </t>
  </si>
  <si>
    <t>B.1.1</t>
  </si>
  <si>
    <t>Podpora udržateľnej mobility</t>
  </si>
  <si>
    <t xml:space="preserve">Mesto vytvorí podmienky pre spracovanie Plánu udržateľnej mobility („Sustainable Urban Mobility Plan“ – SUMP), ktorý bude základom pre rozvoj systému udržateľnej mestskej dopravy a dopravy priľahlej mestskej funkčnej oblasti. 
Mesto podporí aktivity smerujúce k plneniu návrhov a opatrení zameraných na podporu udržateľnej mobility. </t>
  </si>
  <si>
    <t>Dobre koordinovanými aktivitami zlepšovať kvalitu dopravnej infraštruktúry za účelom podpory udržateľnej mobility, zlepšenia prejazdnosti a zvýšenia bezpečnosti dopravy, zároveň znižovať negatívne vplyvy dopravy na život obyvateľov.</t>
  </si>
  <si>
    <t>B.1.2</t>
  </si>
  <si>
    <t>Mesto spolu so správcami a vlastníkmi ciest vyššej triedy vytvorí funkčný mechanizmus spolupráce, pomocou ktorého sa budú realizovať opatrenia na zvyšovanie plynulosti dopravy elimináciou kritických križovatiek a šírkou nevyhovujúcich komunikácií. 
Aktivity mesta budú v tejto oblasti zamerané na dobudovanie infraštruktúry pre bezpečnosť v doprave (kamerové systémy, svetelné body, verejné osvetlenie, spomaľovače dopravy, merače rýchlosti, chodníky, priechody a nadchody pre chodcov, edukačné dopravné ihriská), tvorbu stratégií a monitoringu bezpečnosti.</t>
  </si>
  <si>
    <t>B.1.3</t>
  </si>
  <si>
    <t xml:space="preserve">Statická doprava a parkovacia politika mesta </t>
  </si>
  <si>
    <t>Riešiť organizáciu parkovania v súlade s parkovacou politikou Mesta Trnava a zaistiť tak dostatok parkovacích miest v jednotlivých lokalitách mesta prostredníctvom výberu najvhodnejších riešení.</t>
  </si>
  <si>
    <t>B.1.4</t>
  </si>
  <si>
    <t>Upokojenie dopravy v centrálnej mestskej zóne</t>
  </si>
  <si>
    <t>Nájsť efektívne riešenia na upokojenie dopravy v centrálnej mestskej zóne.</t>
  </si>
  <si>
    <t>B.2 Udržateľná intermodálna, regionálna a miestna mobilita</t>
  </si>
  <si>
    <t>B.2.1</t>
  </si>
  <si>
    <t>Rozvoj nemotorovej, prioritne cyklistickej dopravy</t>
  </si>
  <si>
    <t>Mesto bude systematicky pokračovať v rozvoji nemotorovej, prioritne cyklistickej dopravy úpravou, prepojením a doplnením siete komunikácií pre cyklodopravu a zabezpečením potrebného zázemia pre cyklodopravu vrátane cyklistickej infraštruktúry (napr. mobiliár).</t>
  </si>
  <si>
    <t>Rozvíjať v meste a v Mestskej funkčnej oblasti Trnava sieť cyklistických chodníkov a cyklotrás pre dopravné a turistické účely, vytvárať podmienky pre rozvoj alternatívnych spôsobov dopravy šetrných k životnému prostrediu, intermodálnu dopravu.</t>
  </si>
  <si>
    <t>B.2.2</t>
  </si>
  <si>
    <t>Politika verejnej hromadnej dopravy, intermodálna doprava</t>
  </si>
  <si>
    <t>V spolupráci s verejnými, súkromnými a ďalšími inštitúciami zefektívniť a zatraktívniť verejnú hromadnú dopravu v meste a v jeho funkčnej oblasti s dôrazom na kvalitu (kultúra, komfort) a na rýchlosť, vrátane informačného systému.
Podpora využívania alternatívnych palív v doprave.
Opatrenia podporujúce udržateľnú intermodálnu dopravu v meste a mestskej funkčnej oblasti.</t>
  </si>
  <si>
    <t>B.3 Dobudovanie vonkajšieho dopravného okruhu</t>
  </si>
  <si>
    <t>B.3.1</t>
  </si>
  <si>
    <t xml:space="preserve">Južný obchvat </t>
  </si>
  <si>
    <t>Mesto v spolupráci s ďalšími dotknutými kľúčovými subjektmi zaistí prebudovanie okružnej križovatky a bude podporovať realizáciu výstavby južného obchvatu.</t>
  </si>
  <si>
    <t>Iniciatívami mesta podporovať prípravu a urýchľovať realizáciu vonkajšieho dopravného okruhu mesta.</t>
  </si>
  <si>
    <t>B.3.2</t>
  </si>
  <si>
    <t xml:space="preserve">Západné dopravné prepojenie </t>
  </si>
  <si>
    <t>Mesto v spolupráci so všetkými dotknutými subjektmi zaistí spracovanie projektovej dokumentácie a zabezpečí prípravné práce pre realizáciu západného dopravného prepojenia.</t>
  </si>
  <si>
    <t>B.4 Technická infraštruktúra</t>
  </si>
  <si>
    <t>B.4.1</t>
  </si>
  <si>
    <t>Koordinácia investičných aktivít s majiteľmi a prevádzkovateľmi inžinierskych sietí na území mesta</t>
  </si>
  <si>
    <t>Mesto v rámci schválených rozpočtových prostriedkov bude predstavovať majiteľom a prevádzkovateľom inžinierskych sietí mestské investičné akcie, s cieľom hľadania možností realizácie spoločných investičných aktivít a zvýšenia ich efektívnosti.</t>
  </si>
  <si>
    <t>Systematicky spolupracovať s majiteľmi a prevádzkovateľmi sietí na území mesta pri využívaní, modernizácii a budovaní technickej infraštruktúry.</t>
  </si>
  <si>
    <t>B.4.2</t>
  </si>
  <si>
    <t>Digitálna pripojiteľnosť</t>
  </si>
  <si>
    <t>Zlepšenie digitálnej pripojiteľnosti v záujme prípravy na digitálnu transformáciu.</t>
  </si>
  <si>
    <t>B.5 Inteligentné mesto / Smart City</t>
  </si>
  <si>
    <t>B.5.1</t>
  </si>
  <si>
    <t>Podpora budovania inteligentného mesta</t>
  </si>
  <si>
    <t>Rozvoj mestskej infraštruktúry s využitím inteligentných prvkov a riešení, spracovanie východiskových, realizačných a dopadových štúdií na podporu Smart City.</t>
  </si>
  <si>
    <t>Rozvoj možností pre rozvoj a riešenie environmentálnych, ekonomických, ale aj sociálnych zmien s využitím digitalizácie s cieľom zlepšiť kvalitu života občanov.</t>
  </si>
  <si>
    <t>Mestské životné prostredie a podmienky pre voľný čas</t>
  </si>
  <si>
    <t>C.1 Životné prostredie</t>
  </si>
  <si>
    <t>C.1.1</t>
  </si>
  <si>
    <t>Budovanie krajinných prvkov, obnova biokoridorov na území mesta, zlepšenie kvality vôd a stavu biodiverzity</t>
  </si>
  <si>
    <t>Mesto bude pripravovať a realizovať aktivity za účelom rozvoja vhodnej mestskej zelene, revitalizácie existujúcich a budovania nových krajinných prvkov (lesoparky, parky, vodné útvary a i.), ktoré zvýšia biodiverzitu územia a kvalitu ekosytémových služieb.</t>
  </si>
  <si>
    <t>V spolupráci so všetkými zainteresovanými subjektmi venovať zvýšenú pozornosť takým krajinným a urbanistickým úpravám, ktoré pomáhajú adaptácii na zmenu klímy a súvisiace riziká, znížia degradáciu pôd, zvýšia retenčnú schopnosť územia, podporia biodiverzitu, zmenšia intenzitu znečistenia a rozšíria možnosti aktívneho oddychu a krátkodobej rekreácie.</t>
  </si>
  <si>
    <t>C.1.2</t>
  </si>
  <si>
    <t>Eliminácia dopadov zmeny klímy, prevencia rizík a odolnosť voči katastrofám</t>
  </si>
  <si>
    <t>Mesto bude pripravovať a realizovať aktivity orientované na prispôsobenie sa zmene klímy, opatrenia na zníženie „zraniteľnosti“ mesta, prevenciu rizík a odolnosť voči katastrofám.
Aktivity budú zamerané predovšetkým na zmierňovanie vĺn horúčav, vodné hospodárstvo a retenčnú schopnosť krajiny a sídelného prostredia.
Podpora adaptačného procesu zahŕňa tiež zlepšenie dostupnosti údajov, podporu tvorby strategických dokumentov a zvyšovanie povedomia verejnosti.
Znižovanie rizika katastrof zahŕňa tiež budovanie kapacít na zabezpečenie pripravenosti a schopnosti reakcie.</t>
  </si>
  <si>
    <t>C.1.3</t>
  </si>
  <si>
    <t xml:space="preserve">Odpadové / Obehové hospodárstvo mesta </t>
  </si>
  <si>
    <t>C.1.4</t>
  </si>
  <si>
    <t xml:space="preserve">Environmentálna výchova a osveta </t>
  </si>
  <si>
    <t>Mesto bude realizovať a podporovať projekty a programy v oblasti environmentálnej výchovy a osvety.</t>
  </si>
  <si>
    <t>C.2 Obnova verejných priestorov</t>
  </si>
  <si>
    <t>C.2.1</t>
  </si>
  <si>
    <t>Humanizácia obytných súborov a priestorov mimo historického jadra mesta</t>
  </si>
  <si>
    <t>Mesto bude pokračovať v komplexnej humanizácii prostredia vybraných obytných lokalít s ohľadom na zlepšenie environmentálnych aspektov mestskej oblasti. Mesto pri obnove parteru zaistí a bude chrániť koncentrované plochy verejnej zelene (miniparky, oddychové a relaxačné plochy, detské ihriská a pod.), vybuduje ďalšie prvky zelenej infraštruktúry, zrealizuje opatrenia zamerané na adaptáciu prostredia na zmenu klímy, bude zavádzať systémové prvky znižovania znečistenia ovzdušia a hluku.
V spolupráci s vlastníkmi bytov bude mesto hľadať externé možnosti financovania obnovy bytových domov a zároveň bude poskytovať poradenstvo pri úpravách bytových domov.
V rámci humanizácie verejných priestorov mesto podporí prípadnú dekontamináciu a revitalizáciu opustených areálov za účelom ich efektívneho využitia a oživenia mestského prostredia.</t>
  </si>
  <si>
    <t>Iniciovať a aktívne sa zúčastniť realizácie aktivít smerujúcich k vytvoreniu kvalitných podmienok na bývanie na sídliskách, vrátane predchádzania neprimeranému zahusťovaniu zástavby; podporiť humanizáciu mestského prostredia, znížiť energetickú náročnosť verejných budov, zvýšiť využitie obnoviteľných zdrojov energie.</t>
  </si>
  <si>
    <t>C.2.2</t>
  </si>
  <si>
    <t xml:space="preserve">Znižovanie energetickej náročnosti verejných budov </t>
  </si>
  <si>
    <t xml:space="preserve">Mesto podporí aktivity zamerané na znižovanie celkovej spotreby energie, energetickej náročnosti budov v správe mesta a jeho organizácií a využívanie energie z obnoviteľných zdrojov s cieľom znižovať emisie skleníkových plynov a znečistenie ovzdušia.
V rámci prípravy na výkon týchto aktivít mesto zabezpečí spracovanie potrebných strategických koncepcií a požadované energetické audity. </t>
  </si>
  <si>
    <t xml:space="preserve"> C.3 Príťažlivé centrum mesta, ochrana a obnova národných a kultúrnych pamiatok</t>
  </si>
  <si>
    <t>C.3.1</t>
  </si>
  <si>
    <t>Ochrana a obnova národných a kultúrnych pamiatok, verejných priestranstiev</t>
  </si>
  <si>
    <t>V spolupráci so všetkými zainteresovanými subjektmi zvyšovať atraktivitu a príťažlivosť centrálnej mestskej zóny, podieľať sa na ochrane a obnove národných a kultúrnych pamiatok, historických budov a objektov.</t>
  </si>
  <si>
    <t>C.3.2</t>
  </si>
  <si>
    <t>Zatraktívnenie verejných priestranstiev</t>
  </si>
  <si>
    <t>Mesto bude v nadväznosti na investičnú obnovu národných a kultúrnych pamiatok, verejných priestranstiev aktívne využívať tieto plochy na zvyšovanie atraktivity mesta a v spolupráci s ďalšími zainteresovanými subjektmi pripraví zaujímavé produkty podporujúce rozvoj cestovného ruchu pre rôzne cieľové skupiny.</t>
  </si>
  <si>
    <t>C.4 Voľný čas</t>
  </si>
  <si>
    <t>C.4.1</t>
  </si>
  <si>
    <t>Obnova a sprístupnenie areálov škôl verejnosti</t>
  </si>
  <si>
    <t>Mesto bude pokračovať v obnove a modernizácii športových areálov/plôch pri základných školách a zaistí ich sprístupnenie širokej verejnosti.</t>
  </si>
  <si>
    <t>Podporovať zdravý životný štýl obyvateľov a návštevníkov mesta prostredníctvom starostlivosti o existujúce zariadenia pre pohybové aktivity a voľný čas rozširovaním a skvalitňovaním ponuky trávenia voľného času na území mesta.</t>
  </si>
  <si>
    <t>C.4.2</t>
  </si>
  <si>
    <t>Rozvoj športu, modernizácia a výstavba verejných športovísk</t>
  </si>
  <si>
    <t>C.4.3</t>
  </si>
  <si>
    <t>Rozvoj a modernizácia zariadení pre kultúru a voľný čas</t>
  </si>
  <si>
    <t xml:space="preserve">Mesto spracuje program postupnej obnovy, modernizácie, prípadne výstavby kultúrnych zariadení a tiež zariadení pre voľný čas na území mesta a začne s jeho realizáciou. </t>
  </si>
  <si>
    <t>Komunikácia, verejné služby a občan</t>
  </si>
  <si>
    <t xml:space="preserve">D.1 Atraktivita mesta a regiónu </t>
  </si>
  <si>
    <t>D.1.1</t>
  </si>
  <si>
    <t>Branding mesta Trnava</t>
  </si>
  <si>
    <t>Maximalizovať príležitosti rozvoja „značky Trnava“, jej rozpoznateľnosti, vytvorenie asociácií so značkou v nadväznosti na definované témy v hospodárskom a sociálnom rozvoji, smerom k cieľovým skupinám na Slovensku a v regióne strednej a východnej Európy.</t>
  </si>
  <si>
    <t>Mesto Trnava bude realizovať aktivity zamerané na budovanie svojej značky, imidžu a vzťahov tak, aby tieto aktivity napomáhali ekonomickému, sociálnemu, spoločenskému i kultúrnemu rozvoju mesta a širšieho regiónu.</t>
  </si>
  <si>
    <t>D.1.2</t>
  </si>
  <si>
    <t>Medzinárodná a národná spolupráca Mesta</t>
  </si>
  <si>
    <t>Aktívna participácia Mesta v štruktúrach ako sú ZMOS, Únia miest, K8 a podobne. Medzinárodná spolupráca bude definovaná v návrhu stratégie medzinárodnej spolupráce Mesta, partnerstiev miest a členstiev Mesta v medzinárodných organizáciách.</t>
  </si>
  <si>
    <t>D.1.3</t>
  </si>
  <si>
    <t>“Globálne podujatia“ a podpora kongresového turizmu</t>
  </si>
  <si>
    <t>Profesionálny marketing pre vyhľadávanie a uchádzanie sa o „globálne podujatia“ (veľké medzinárodné podujatia) a zároveň aktívne organizovanie vlastných podujatí.</t>
  </si>
  <si>
    <t>D.1.4</t>
  </si>
  <si>
    <t>Spolupráca a komunikácia v oblasti rozvoja udržateľného cestovného ruchu</t>
  </si>
  <si>
    <t>D.2 Efektívna a komunikujúca samospráva</t>
  </si>
  <si>
    <t>D.2.1</t>
  </si>
  <si>
    <t>Otvorená komunikácia s verejnosťou</t>
  </si>
  <si>
    <t>Mesto Trnava v rámci svojho komunikačného systému zabezpečuje občanom pravidelnú, systematickú, adresnú a včasnú informovanosť, v rámci ktorej proaktívne podporí zavedenie systému pravidelnej spätnej väzby od občanov mestu.</t>
  </si>
  <si>
    <t>Udržiavať a rozvíjať otvorené vzťahy s verejnosťou, vytvárať pre občanov pravdivý a transparentný obraz o činnosti samosprávy. Zabezpečovať prístup k informáciám a vytvárať priestor na príspevky a názory občanov. Zvyšovať profesionalitu a kvalitu ľudských zdrojov vo verejnej správe mesta. Zlepšovať možnosti a kvalitu poskytovaných elektronických služieb poskytovaných verejnosti. Podpora integrovaného rozvoja mesta a mestskej funkčnej oblasti.</t>
  </si>
  <si>
    <t>D.2.2</t>
  </si>
  <si>
    <t>Krízová komunikácia</t>
  </si>
  <si>
    <t>Mesto bude priebežne aktualizovať existujúci systém krízovej komunikácie a pravidlá fungovania krízového manažmentu počas mimoriadnych udalostí.</t>
  </si>
  <si>
    <t>D.2.3</t>
  </si>
  <si>
    <t>Efektívny mestský úrad</t>
  </si>
  <si>
    <t>D.2.4</t>
  </si>
  <si>
    <t>D.3 Sociálny a komunitný rozvoj na území mesta Trnava, sociálna inklúzia</t>
  </si>
  <si>
    <t>D.3.1</t>
  </si>
  <si>
    <t>Dostupné a kvalitné komunitné sociálne služby a aktivity v oblasti sociálnoprávnej ochrany detí a sociálnej kurately, sociálna inklúzia</t>
  </si>
  <si>
    <t>Zabezpečiť dostupnosť a komplexnosť sociálnych služieb v súlade s potrebami cieľových skupín a komunity sieťovaním verejných a neverejných poskytovateľov na území mesta, vytvorením platformy pre spoluprácu samosprávy s neverejnými poskytovateľmi a rozširovaním existujúcich a rozvojom nových služieb, ktoré v území absentujú. Zvyšovať kvalitu sociálnych služieb a výkonu opatrení sociálnoprávnej ochrany detí a sociálnej kurately budovaním a modernizáciou sociálnej infraštruktúry, podporou poskytovateľov sociálnych služieb a rozvojom ľudských zdrojov. 
Súčasťou poskytovania sociálnych služieb je tiež podpora zdravotnej a dlhodobej starostlivosti o občanov.
Podpora sociálneho rozvoja formou participácie občanov a neverejných poskytovateľov sociálnych služieb a sociálnej práce, aktívnej inklúzie znevýhodnených a marginalizovaných skupín občanov vrátane rómskej komunity, osôb a skupín ohrozených chudobou.</t>
  </si>
  <si>
    <t>Cielenými aktivitami vytvárať systém služieb na miestnej úrovni, ktorý zodpovedá zisteným miestnym potrebám, reaguje na lokálne odlišnosti a zaisťuje, že finančné prostriedky vynakladané na služby sú efektívne využívané. Systematicky vytvárať podmienky na aktivizáciu a zapojenie do života mesta čo najširšieho sociálneho spektra obyvateľov; podporovať sociálne začleňovanie a predchádzať sociálnemu vylúčeniu jednotlivcov aj skupín.</t>
  </si>
  <si>
    <t>D.3.2</t>
  </si>
  <si>
    <t>Prorodinne orientované mesto</t>
  </si>
  <si>
    <t>Cielenými aktivitami vytvárať priaznivú klímu a podmienky pre život rodín v meste, podporovať biologické a náhradné rodiny vo výkone ich prirodzených funkcií.</t>
  </si>
  <si>
    <t>D.3.3</t>
  </si>
  <si>
    <t>Podpora špecifických foriem bývania</t>
  </si>
  <si>
    <t>Hľadať optimálne riešenie dočasného i dlhodobého bývania s primeranou mierou podpory, pomoci a starostlivosti pre osoby, ktoré sa vzhľadom k veku, zdravotnému stavu a príjmom ocitli v nepriaznivej sociálnej situácii.</t>
  </si>
  <si>
    <t>D.3.4</t>
  </si>
  <si>
    <t>Zdravé mesto</t>
  </si>
  <si>
    <t>Realizovať a podporovať aktivity zamerané na propagáciu zdravého životného štýlu, prevenciu ochorení a zlepšenie zdravotného stavu obyvateľov. Vzájomnou spoluprácou regionálnej samosprávy, miestnej samosprávy a poskytovateľov zdravotnej starostlivosti vytvoriť na území mesta podmienky na poskytovanie komplexnej primárnej ambulantnej zdravotnej starostlivosti a jej prepojenie so systémom sociálnych služieb. Rekonštrukciou a modernizáciou mestských objektov vytvoriť optimálne priestorové podmienky pre poskytovanie zdravotných služieb.</t>
  </si>
  <si>
    <t>D.3.5</t>
  </si>
  <si>
    <t>Bezbariérové mesto</t>
  </si>
  <si>
    <t>V spolupráci s objednávateľmi, poskytovateľmi a užívateľmi vytvárať podmienky na nezávislý pohyb občanov s rôznymi hendikepmi, realizovať aktivity, ktoré prispejú k eliminácii ich sociálneho vylúčenia a umožnia ich návrat do spoločnosti a na trh práce.</t>
  </si>
  <si>
    <t>D.3.6</t>
  </si>
  <si>
    <t>Kooperácia s tretím sektorom a podpora dobrovoľníctva v meste</t>
  </si>
  <si>
    <t>Mesto bude mapovať subjekty tretieho sektora pôsobiace na území Trnavy, podporovať ich činnosť a particpiáciu na verejnom živote mesta, vytvárať podmienky na vzájomnú spoluprácu s nimi vo všetkých oblastiach života. Cielenými aktivitami bude podporovať rozvoj dobrovoľníctva na území Trnavy a využitie jeho potenciálu v prospech skvalitnenia života obyvateľov.</t>
  </si>
  <si>
    <t>D.3.7</t>
  </si>
  <si>
    <t>Bezpečné mesto</t>
  </si>
  <si>
    <t>Realizovať aktivity a podpornú infraštruktúru, ktorá bude zvyšovať bezpečnosť obyvateľov (napr. príspevok k obmedzeniu a sťaženiu páchania trestnej činnosti, budovanie kamerového systému, verejného osvetlenia, svetelných bodov, podpora stratégií a monitoringu bezpečnosti a i.).</t>
  </si>
  <si>
    <t>Projekt inkluzívneho vzdelávania detí a žiakov so špeciálnymi výchovno vzdelávacími potrebami v ZŠ s MŠ, M. Gorkého 21, Trnava</t>
  </si>
  <si>
    <t>Mesto Trnava</t>
  </si>
  <si>
    <t>Zabezpečenie odborných učební v ZŠ na ulici Maxima Gorkého v Trnave</t>
  </si>
  <si>
    <t>počet zmodernizovaných odborných učební </t>
  </si>
  <si>
    <t>Príprava</t>
  </si>
  <si>
    <t>Cieľ projektu</t>
  </si>
  <si>
    <t>Zvýšiť inkluzívnosť a umožniť rovnaký prístup ku kvalitnému vzdelávaniu detí a žiakov so špeciálnymi výchovno vzdelávacími potrebami, vrátane detí a žiakov zo sociálne znevýhodneného prostredia a z MRK, zlepšiť výchovno vzdelávacie výsledky a kompetencie detí a žiakov, rozvíjať spoluprácu s rodičmi a komunitou.</t>
  </si>
  <si>
    <t>Podpora technického vzdelávania žiakov základných škôl</t>
  </si>
  <si>
    <t>MTF STU Centrum excelentnosti, Mesto Trnava</t>
  </si>
  <si>
    <t>rozpočet mesta</t>
  </si>
  <si>
    <t>Zvýšenie zamestnanosti príslušníkov MRK v Trnave zriadením miestnej občianskej poriadkovej služby</t>
  </si>
  <si>
    <t xml:space="preserve">ZŠ s MŠ M. Gorkého </t>
  </si>
  <si>
    <t>počet zamestnaných príslušníkov MRK</t>
  </si>
  <si>
    <t>miniTrnava - mesto detí</t>
  </si>
  <si>
    <t>počet návštevníkov za rok</t>
  </si>
  <si>
    <t>Podpora terénnej sociálnej práce - Národný projekt Terénna sociálna práca II.</t>
  </si>
  <si>
    <t>Mestský priemyselný a technologický park</t>
  </si>
  <si>
    <t>obsadenosť (%)</t>
  </si>
  <si>
    <t>Podpora podnikania, zvyšovanie motivácie pre podnikanie najmä prostredníctvom uľahčenia využívania nových nápadov</t>
  </si>
  <si>
    <t>Podpora internacionalizácie, nové obchodné príležitosti (najmä na tretie trhy) v rámci medzinárodného obchodu, propagačné a marketingové aktivity</t>
  </si>
  <si>
    <t>Trnavská regionálna komora Slovenskej obchodnej a priemyselnej komory</t>
  </si>
  <si>
    <t xml:space="preserve">vlastné prostriedky, grantové zdroje </t>
  </si>
  <si>
    <t>rozpočet SOPK, účastnícke poplatky podnikov</t>
  </si>
  <si>
    <t>Stav:</t>
  </si>
  <si>
    <t>Nezrealizovaný</t>
  </si>
  <si>
    <t>Nové plochy pre podnikateľské účely</t>
  </si>
  <si>
    <t>Kandidatúra mesta Trnava na titul Európske hlavné mesto kultúry</t>
  </si>
  <si>
    <t>2017-2023</t>
  </si>
  <si>
    <t>Podpora kultúrneho a kreatívneho priemyslu.
Realizácia kultúrnych podujatí a vízií v súlade so stratégiou kultúry</t>
  </si>
  <si>
    <t xml:space="preserve"> ZŠ s MŠ M. Gorkého </t>
  </si>
  <si>
    <t xml:space="preserve">SOPK Trnava, domáci a zahraniční projektoví partneri, vzdelávacie a neziskové inštitúcie </t>
  </si>
  <si>
    <t xml:space="preserve"> MSP,
 Obchodné komory v prípade konania obchodných misií, 
 Organizátori výstav a veľtrhov</t>
  </si>
  <si>
    <t>Opatrenie v rámci priority</t>
  </si>
  <si>
    <t>Partneri garanta (spolupráca s ...)</t>
  </si>
  <si>
    <t>Zodpovednosť / Garant</t>
  </si>
  <si>
    <t>Odstraňovanie dopravných nedostatkov a riešenie kritických miest na pozemných komunikáciách, zvýšenie bezpečnosti občanov</t>
  </si>
  <si>
    <t>Plán udržateľnej mobility krajského mesta Trnava a jeho funkčného územia</t>
  </si>
  <si>
    <t>Zrealizovaný čiastočne</t>
  </si>
  <si>
    <r>
      <rPr>
        <b/>
        <sz val="10"/>
        <color theme="1"/>
        <rFont val="Calibri"/>
        <family val="2"/>
        <scheme val="minor"/>
      </rPr>
      <t>Rekonštrukcia miestnej komunikácie Hajdóczyho</t>
    </r>
    <r>
      <rPr>
        <sz val="10"/>
        <color theme="1"/>
        <rFont val="Calibri"/>
        <family val="2"/>
        <scheme val="minor"/>
      </rPr>
      <t xml:space="preserve"> (pôvodne aj vrátane Námestia J. Herdu)</t>
    </r>
  </si>
  <si>
    <t xml:space="preserve">Rekonštrukcia a oprava miestnych komunikácií a chodníkov </t>
  </si>
  <si>
    <t>Realizácia nových parkovísk a parkovacích miest v gescii mesta Trnava</t>
  </si>
  <si>
    <t xml:space="preserve">Spustenie parkovacej aplikácie a online platobnej brány </t>
  </si>
  <si>
    <t>Cyklistické prepojenie Trnava PSA - Zavar - cyklomost Peugeot</t>
  </si>
  <si>
    <t xml:space="preserve">Umiestnenie lávky pre cyklistov a peších na Hornom Rybníku v lokalite Kamenný mlyn </t>
  </si>
  <si>
    <t xml:space="preserve">Vybudovanie infraštruktúry pre cyklodopravu </t>
  </si>
  <si>
    <t xml:space="preserve">Sčítače nemotorovej dopravy v meste </t>
  </si>
  <si>
    <t xml:space="preserve">Cyklistické prepojenie obcí mestskej funkčnej oblasti Trnava s cieľom podporiť dopravu do zamestnania v jadrovom meste </t>
  </si>
  <si>
    <r>
      <t xml:space="preserve">Rozširovanie siete mestských cyklotrás </t>
    </r>
    <r>
      <rPr>
        <sz val="10"/>
        <rFont val="Calibri"/>
        <family val="2"/>
        <scheme val="minor"/>
      </rPr>
      <t>(cyklotrasy nefinancované z grantových zdrojov alebo cyklotrasy, ktoré sú doplnkovou aktivitou inej investičnej akcie)</t>
    </r>
  </si>
  <si>
    <t>Cyklotrasa úsek na Uliciach J. Bottu a Š. Moyzesa</t>
  </si>
  <si>
    <t xml:space="preserve">Chodník a cyklochodník na Ulici Veterná </t>
  </si>
  <si>
    <t>Cyklochodník Zelenečská - A. Žarnova - Nám. SNP</t>
  </si>
  <si>
    <t>Cestička pre chodcov a cyklistov na ul. Piešťanská</t>
  </si>
  <si>
    <t>Komplexná rekonštrukcia Zeleného kríčka</t>
  </si>
  <si>
    <t xml:space="preserve">Všestranná podpora zo strany mesta na dobudovanie vonkajšieho dopravného okruhu (južný obchvat) </t>
  </si>
  <si>
    <t>Všestranná podpora zo strany mesta na dobudovanie vonkajšieho dopravného okruhu (západné dopravné prepojenie)</t>
  </si>
  <si>
    <t xml:space="preserve">Spolupráca so správcami sietí pri koordinácii investičných akcií </t>
  </si>
  <si>
    <t>počet strategických dokumentov</t>
  </si>
  <si>
    <t>2016 - 2021</t>
  </si>
  <si>
    <t xml:space="preserve">správcovia sietí </t>
  </si>
  <si>
    <t>zrekonštruovaná ulica v m</t>
  </si>
  <si>
    <t>Developer Terra Trnavia, s.r.o.</t>
  </si>
  <si>
    <t>vybudovaná okružná križovatka</t>
  </si>
  <si>
    <t>plocha opravených miestnych komunikácií v m2</t>
  </si>
  <si>
    <t xml:space="preserve">spustená aplikácia </t>
  </si>
  <si>
    <t xml:space="preserve">Združenie obcí mestskej oblasti Trnava (ZOMOT) </t>
  </si>
  <si>
    <t xml:space="preserve">Mesto Trnava, obce MFO Trnava </t>
  </si>
  <si>
    <t>IROP, rozpočet mesta, rozpočet ZOMOT</t>
  </si>
  <si>
    <t>dĺžka nových úsekov cyklistických komunikácií v katastri Trnava v m</t>
  </si>
  <si>
    <t xml:space="preserve"> PSA Peugeot Citroen,
 ŽOS Trnava, ďalší majitelia dotknutých pozemkov</t>
  </si>
  <si>
    <t>dĺžka nových úsekov cyklistických komunikácií v katastri Trnava v m</t>
  </si>
  <si>
    <t>dĺžka vybudovaných úsekov cyklistických komunikácií v katastri Trnava v m</t>
  </si>
  <si>
    <t>počet vybudovaných cyklotrás v m</t>
  </si>
  <si>
    <t>ZŠ, inštitúcie v meste Trnava</t>
  </si>
  <si>
    <t xml:space="preserve">počet vytvorených prvkov doplnkovej cyklistickej infraštruktúry </t>
  </si>
  <si>
    <t xml:space="preserve">počet nainštalovaných sčítačov </t>
  </si>
  <si>
    <t>komplexné riešenie územia</t>
  </si>
  <si>
    <t>spracovateľ PUM, prevádzkovatelia dopravy, významní zamestnávatelia</t>
  </si>
  <si>
    <t xml:space="preserve"> Slovenská správa ciest, a.s.</t>
  </si>
  <si>
    <t>počet vybudovaných km</t>
  </si>
  <si>
    <t>_</t>
  </si>
  <si>
    <t>počet stretnutí so správcami sietí / rok</t>
  </si>
  <si>
    <t>Prioritná oblasť A: Ľudské zdroje a podnikateľské prostredie</t>
  </si>
  <si>
    <t>Priorita A.1 - Vzdelávanie a zamestnanosť</t>
  </si>
  <si>
    <t>Priorita A.2 - Starostlivosť o existujúcich a nových investorov</t>
  </si>
  <si>
    <t>Priorita A.3 - Malé a stredné podnikanie</t>
  </si>
  <si>
    <t>Priorita A.4 - Podpora kreatívneho priemyslu</t>
  </si>
  <si>
    <t>Prioritná oblasť B: Doprava a technická infraštruktúra</t>
  </si>
  <si>
    <t>Priorita B.1 - Kvalitná a bezpečná doprava</t>
  </si>
  <si>
    <t>Priorita B.2 - Udržateľná intermodálna, regionálna a miestna mobilita</t>
  </si>
  <si>
    <t>Priorita B.4 - Technická infraštruktúra</t>
  </si>
  <si>
    <t>Priorita B.5 - Inteligentné mesto / Smart City</t>
  </si>
  <si>
    <t>Prioritná oblasť C: Mestské životné prostredie a podmienky pre voľný čas</t>
  </si>
  <si>
    <t>Priorita C.1 - Životné prostredie</t>
  </si>
  <si>
    <t>Vybudovanie multifunkčnej zóny Trnava - Medziháj</t>
  </si>
  <si>
    <t>Park Sibírska I.</t>
  </si>
  <si>
    <t xml:space="preserve">Obnova Ružového parku </t>
  </si>
  <si>
    <t>Revitalizácia areálu Kamenný mlyn - Umiestnenie lávky v priestore Horného rybníka v lokalite Kamenný mlyn (vodná záhrada)</t>
  </si>
  <si>
    <t>Dotácie na ekológiu a životné prostredie </t>
  </si>
  <si>
    <t xml:space="preserve">Manažment dažďovej vody - strategický dokument </t>
  </si>
  <si>
    <t>Externí špecialisti - krajinný architekt, hydrogeológ, architekt, a.i, Krajský pamiatkový úrad</t>
  </si>
  <si>
    <t>  Orgány štátnej správy a dotknuté orgány vo vyjadrovacom procese, ZOMOT</t>
  </si>
  <si>
    <t>grantové zdroje, rozpočet mesta</t>
  </si>
  <si>
    <t>nová prírodná multifunkčná zóna v ha</t>
  </si>
  <si>
    <t>City Park Trnava </t>
  </si>
  <si>
    <t xml:space="preserve">City Park Trnava </t>
  </si>
  <si>
    <t>počet vysadených stromov</t>
  </si>
  <si>
    <t>obnovená plocha parku v ha</t>
  </si>
  <si>
    <t>počet sprístupnených lokalít</t>
  </si>
  <si>
    <t xml:space="preserve">počet podporených projektov z dotácií ročne </t>
  </si>
  <si>
    <t>2016 - 2023</t>
  </si>
  <si>
    <t>Dotácie na adaptáciu na zmeny klímy</t>
  </si>
  <si>
    <t>rozpočet mesta, grantové zdroje</t>
  </si>
  <si>
    <t>počet aktivít zameraných na podporu elektromobility / rok</t>
  </si>
  <si>
    <t>2020 - 2023</t>
  </si>
  <si>
    <t xml:space="preserve">Celoplošné zavedenie polopodzemných kontajnerov na komunálny a triedený odpad v meste vrátane technológie snímania </t>
  </si>
  <si>
    <t>FCC Trnava</t>
  </si>
  <si>
    <t xml:space="preserve">FCC Trnava, rozpočet mesta </t>
  </si>
  <si>
    <t>počet vybudovaných stojísk polopodzemných kontajnerov</t>
  </si>
  <si>
    <t>Triedený zber biologicky rozložiteľného odpadu a jeho spracovanie (BRKO)</t>
  </si>
  <si>
    <t>hygienizačná jednotka</t>
  </si>
  <si>
    <t>Priorita C.2 - Obnova verejných priestorov</t>
  </si>
  <si>
    <t>Humanizácia obytného priestoru Hospodárska ulica, dvor B</t>
  </si>
  <si>
    <t>Humanizácia obytného priestoru Hospodárska ulica, dvor C</t>
  </si>
  <si>
    <t>Humanizácia obytného priestoru Hospodárska ulica, dvor D</t>
  </si>
  <si>
    <t>zrevitalizovaná plocha v ha</t>
  </si>
  <si>
    <t>Humanizácia obytného priestoru Na hlinách, dvor za Kysucou</t>
  </si>
  <si>
    <t>Detské ihriská</t>
  </si>
  <si>
    <t>Revitalizácia sídliskového dvora Agátka v Trnave</t>
  </si>
  <si>
    <t>Vypracovanie účelového energetického auditu verejných budov v meste Trnava</t>
  </si>
  <si>
    <t>Nízkouhlíková stratégia v oblasti tepelnej energetiky v meste Trnava</t>
  </si>
  <si>
    <t>lokálna nízkouhlíková stratégia</t>
  </si>
  <si>
    <t>účelový energetický audit verejných budov vo vlastníctve mesta</t>
  </si>
  <si>
    <t>Priorita C.3 - Príťažlivé centrum mesta, ochrana a obnova národných a kultúrnych pamiatok</t>
  </si>
  <si>
    <t xml:space="preserve">Obnova Námestia SNP </t>
  </si>
  <si>
    <t>Obnova Štefánikovej ulice</t>
  </si>
  <si>
    <t xml:space="preserve">Obnova mestského opevnenia </t>
  </si>
  <si>
    <t>Krajský pamiatkový úrad Trnava</t>
  </si>
  <si>
    <t xml:space="preserve"> Krajský pamiatkový úrad, majitelia prevádzok</t>
  </si>
  <si>
    <t>plocha revitalizovaného územia v ha</t>
  </si>
  <si>
    <t xml:space="preserve">obnovený úsek mestského opevnenia ročne </t>
  </si>
  <si>
    <t xml:space="preserve">Prezentácia archeologickej lokality Karner Trnava </t>
  </si>
  <si>
    <t>rozpočet mesta, granty</t>
  </si>
  <si>
    <r>
      <t>plocha v m</t>
    </r>
    <r>
      <rPr>
        <vertAlign val="superscript"/>
        <sz val="10"/>
        <color theme="1"/>
        <rFont val="Calibri"/>
        <family val="2"/>
        <scheme val="minor"/>
      </rPr>
      <t>2</t>
    </r>
  </si>
  <si>
    <t>Priorita C.4 - Voľný čas</t>
  </si>
  <si>
    <t>Inteligentné riadenie dopravy - smart Trnava</t>
  </si>
  <si>
    <t>zavedenie systému inteligentného riadenia dopravy pomocou dopravných zariadení</t>
  </si>
  <si>
    <t>Vybudovanie kompostárne č. 2 v meste Trnava</t>
  </si>
  <si>
    <t>Technológia na zhodnotenie biologicky rozložiteľného komunálneho odpadu</t>
  </si>
  <si>
    <t>OP KŽP, rozpočet mesta</t>
  </si>
  <si>
    <t>Výstavba nových športovísk v areáloch základných škôl (ZŠ Gorkého, Spartakovská, Vančurova, SUT)</t>
  </si>
  <si>
    <t xml:space="preserve">riaditelia ZŠ </t>
  </si>
  <si>
    <t xml:space="preserve">rozpočet mesta, úverové zdroje </t>
  </si>
  <si>
    <t>počet vybudovaných športovísk</t>
  </si>
  <si>
    <t>ZŠ s MŠ Gorkého - revitalizácia športového a školského areálu</t>
  </si>
  <si>
    <t>revitalizovaný areál</t>
  </si>
  <si>
    <t>ZŠ s MŠ M. Gorkého 21, Trnava</t>
  </si>
  <si>
    <t>Koncepcia rozvoja športu</t>
  </si>
  <si>
    <t xml:space="preserve"> Trnavské športové kluby, Komisia mládeže a športu MZ</t>
  </si>
  <si>
    <t>počet spracovaných dokumentov</t>
  </si>
  <si>
    <t xml:space="preserve">počet zmodernizovaných športových areálov </t>
  </si>
  <si>
    <t>Rekonštrukcia športovísk areálu AŠK Slávia</t>
  </si>
  <si>
    <t>Rekonštrukcia areálu AŠK Slávia - bežecká dráha 200 m - šprintérska rampa</t>
  </si>
  <si>
    <t>MŠVVaŠ SR, rozpočet mesta</t>
  </si>
  <si>
    <t>Prioritná oblasť D: Komunikácia, verejné služby a občan</t>
  </si>
  <si>
    <t>Priorita D.1 - Atraktivita mesta a regiónu</t>
  </si>
  <si>
    <t xml:space="preserve">Trnava ako cieľové miesto pre podujatia </t>
  </si>
  <si>
    <t>Sledovanie štatistického vývoja destinácie a spotrebiteľského správania</t>
  </si>
  <si>
    <t xml:space="preserve">Rozvoj sakrálneho turizmu Trnava </t>
  </si>
  <si>
    <t>Trnava – destinácia cestovného ruchu</t>
  </si>
  <si>
    <t xml:space="preserve">Mesto Trnava, univerzity, podnikateľský sektor, MVO, štátna správa </t>
  </si>
  <si>
    <t xml:space="preserve"> prieskum spotrebiteľského správania</t>
  </si>
  <si>
    <t xml:space="preserve"> Oblastná organizácia cestovného ruchu Trnava Tourism</t>
  </si>
  <si>
    <t xml:space="preserve">rozpočet OOCR, Mesto Trnava, granty </t>
  </si>
  <si>
    <t>Priorita D.2 - Efektívna a komunikujúca samospráva</t>
  </si>
  <si>
    <t>Nová webová stránka mesta</t>
  </si>
  <si>
    <t>Komunitné projekty výborov mestských častí  </t>
  </si>
  <si>
    <t>Participatívny rozpočet pre Trnavu </t>
  </si>
  <si>
    <t>Externý webdevelopment a dizajn</t>
  </si>
  <si>
    <t>webové riešenie</t>
  </si>
  <si>
    <t>Výbory mestských častí (VMČ), 
poslanci MZ, verejnosť</t>
  </si>
  <si>
    <t xml:space="preserve">počet zrealizovaných aktivít /projektov </t>
  </si>
  <si>
    <t>Odbory MsÚ a príspevkové organizácie Mesta Trnava</t>
  </si>
  <si>
    <t xml:space="preserve">počet zrealizovaných projektov a zadaní ročne </t>
  </si>
  <si>
    <t>Získavanie nových zručností zamestnancov MsÚ s cieľom zefektívnenia služieb občanom</t>
  </si>
  <si>
    <t>Elektronizácia služieb smerom k občanom</t>
  </si>
  <si>
    <t>Tvorba stratégie riadenia ľudských zdrojov s rozmanitou kvalifikačnou a profesijnou štruktúrou</t>
  </si>
  <si>
    <t xml:space="preserve"> vzdelávacie centrá </t>
  </si>
  <si>
    <t>počet zamestnancov zapojených do vzdelávania ročne</t>
  </si>
  <si>
    <t xml:space="preserve">rozpočet mesta, granové zdroje </t>
  </si>
  <si>
    <t xml:space="preserve">počet zavedených elektronických služieb </t>
  </si>
  <si>
    <t>strategický dokument riadenia ľudských zdrojov</t>
  </si>
  <si>
    <t>Priorita D.3 - Sociálny a komunitný rozvoj na území mesta Trnava, sociálna inklúzia</t>
  </si>
  <si>
    <t>Poradenské centrum Úsmev ako dar </t>
  </si>
  <si>
    <t>Zriadenie denného stacionára pre ľudí so zdravotným znevýhodnením so špecializáciou na autizmus, príp. ďalšie diagnózy</t>
  </si>
  <si>
    <t xml:space="preserve">Rozšírenie činnosti Zariadenia na výkon opatrení sociálnoprávnej ochrany detí a sociálnej kurately v lokalite Linčianska </t>
  </si>
  <si>
    <t>Modernizácia a rozšírenie kapacity nízkoprahového denného centra pre jednotlivcov</t>
  </si>
  <si>
    <t>Projekt Streetwork pre ľudí bez domova v Trnave</t>
  </si>
  <si>
    <t>Špecializované sociálne poradenstvo pre jednotlivcov a rodiny v ťažkej životnej situácii</t>
  </si>
  <si>
    <t>Vybudovanie bezbariérových sociálnych zariadení v Zariadení pre seniorov v Trnave</t>
  </si>
  <si>
    <t>Rozšírenie kapacity Zariadenia opatrovateľskej služby v rámci projektu COBURGOVA</t>
  </si>
  <si>
    <t xml:space="preserve">OZ Spoločnosť pre zmysluplný život </t>
  </si>
  <si>
    <t xml:space="preserve">OZ Spoločnosť pre zmysluplný život, Mesto TT, granty </t>
  </si>
  <si>
    <t xml:space="preserve">kapacita zriadeného denného stacionára </t>
  </si>
  <si>
    <t>2019 - 2023</t>
  </si>
  <si>
    <t>Spoločnosť priateľov detí z detských domovov Úsmev ako dar, o.z</t>
  </si>
  <si>
    <t>Implementačná agentúra MPSVaR SR</t>
  </si>
  <si>
    <t xml:space="preserve">TTSK, ÚPSVaR, Mesto TT, donori </t>
  </si>
  <si>
    <t xml:space="preserve">rozšírené prevádzkové dni v týždni </t>
  </si>
  <si>
    <t>Centrum Koburgovo, n.o.</t>
  </si>
  <si>
    <t>TTSK, Mesto TT, Krízové stredisko, Združenie STORM</t>
  </si>
  <si>
    <t>TTSK, Mesto Trnava, granty</t>
  </si>
  <si>
    <t xml:space="preserve">počet klientov </t>
  </si>
  <si>
    <t>Trnavská arcidiecézna charita</t>
  </si>
  <si>
    <t xml:space="preserve"> Trnavská arcidiecéza, Mesto Trnava, Trnavský samosprávny kraj</t>
  </si>
  <si>
    <t xml:space="preserve">IROP, Trnavská arcidiecézna charita </t>
  </si>
  <si>
    <t>rozšírené prevádzkové dni v týždni</t>
  </si>
  <si>
    <t xml:space="preserve">Mesto Trnava, Trnavská univerzita, Univerzita sv. Cyrila a Metoda </t>
  </si>
  <si>
    <t>Trnavská arcidiecézna charita, Mesto Trnava</t>
  </si>
  <si>
    <t xml:space="preserve">počet intervencíí v teréne ročne </t>
  </si>
  <si>
    <t>Ministerstvo práce soc. vecí a rodiny, TTSK</t>
  </si>
  <si>
    <t xml:space="preserve">Trnavská arcidiecézna charita </t>
  </si>
  <si>
    <t xml:space="preserve">počet intervencíí ročne </t>
  </si>
  <si>
    <t>Zariadenie pre seniorov v Trnave</t>
  </si>
  <si>
    <t xml:space="preserve">počet zrekonštruovaných a debarierizovaných sociálnych zariadení </t>
  </si>
  <si>
    <t>Ústredie práce, sociálnych vecí a rodiny</t>
  </si>
  <si>
    <t>IROP</t>
  </si>
  <si>
    <t xml:space="preserve">počet deinštitucionalizovaných zariadení </t>
  </si>
  <si>
    <t xml:space="preserve">Deinštitucionalizácia detského domova v Trnave </t>
  </si>
  <si>
    <t> Stredisko sociálnej starostlivosti</t>
  </si>
  <si>
    <t xml:space="preserve">zvýšenie kapacity ZOS </t>
  </si>
  <si>
    <t>Rodina v meste – prorodinne orientované aktivity </t>
  </si>
  <si>
    <t xml:space="preserve"> rôzne organizácie a združenia </t>
  </si>
  <si>
    <t xml:space="preserve">počet podporených aktivít ročne </t>
  </si>
  <si>
    <t>2017 - 2023</t>
  </si>
  <si>
    <t xml:space="preserve">Poradňa pre rodiny so špecifickými potrebami </t>
  </si>
  <si>
    <t>Centrum pomoci pre rodinu</t>
  </si>
  <si>
    <t>Jezuiti, Mesto TT, MPSVR SR</t>
  </si>
  <si>
    <t>rozpočet mesta, rozpočet zapojených organizácií</t>
  </si>
  <si>
    <t>Zriadenie útulku pre jednotlivcov v rámci projektu COBURGOVA</t>
  </si>
  <si>
    <t xml:space="preserve">Stredisko sociálnej starostlivosti </t>
  </si>
  <si>
    <t xml:space="preserve">kapacita útulku </t>
  </si>
  <si>
    <t>Zriadenie útulku pre rodiny a jednotlivcov s deťmi (v rámci projektu ČULENOVA)</t>
  </si>
  <si>
    <t xml:space="preserve">vytvorená sociálna služba </t>
  </si>
  <si>
    <t xml:space="preserve">2017 - 2023 </t>
  </si>
  <si>
    <t xml:space="preserve"> rozpočet mesta, grantové zdroje </t>
  </si>
  <si>
    <t xml:space="preserve">počet nových bytov na riešenie krízových situácií rodín </t>
  </si>
  <si>
    <t>Vybudovanie sociálnych bytov pre rodiny a jednotlivcov s deťmi v kríze v rámci projektu ČULENOVA</t>
  </si>
  <si>
    <t xml:space="preserve">Projekt ZDRAVÉ MESTO TRNAVA </t>
  </si>
  <si>
    <t>počet zrealizovaných aktivít/podujatí v danom roku</t>
  </si>
  <si>
    <t>Európsky týždeň mobility</t>
  </si>
  <si>
    <t>Zdravé mesto Trnava</t>
  </si>
  <si>
    <t>Mesto Trnava, mimovládne organizácie, verejný dopravca</t>
  </si>
  <si>
    <t>počet zrealizovaných aktivít/podujatí ročne</t>
  </si>
  <si>
    <t>rôzne subjekty v meste</t>
  </si>
  <si>
    <t xml:space="preserve">Počet podporených projektov ročne </t>
  </si>
  <si>
    <t>Bližšie k verejnosti</t>
  </si>
  <si>
    <t xml:space="preserve">Združenie STORM </t>
  </si>
  <si>
    <t xml:space="preserve">Mesto TT, TTSK, nadácie, ministerstvá </t>
  </si>
  <si>
    <t>počet zrealizovaných aktivít ročne</t>
  </si>
  <si>
    <t>Mesto Trnava, TTSK Centrum pre adiktológiu a duševné zdravie, n.o.</t>
  </si>
  <si>
    <t>Počet klientov využívajúcich službu v danom roku</t>
  </si>
  <si>
    <t>Krok vpred</t>
  </si>
  <si>
    <t>Úrad vlády, TTSK, Mesto TT, granty</t>
  </si>
  <si>
    <t xml:space="preserve">Poradenstvo a psychoterapia pre rodiny závislých a skupiny pre dospelé deti alkoholikov </t>
  </si>
  <si>
    <t>OZ Otvorené srdce</t>
  </si>
  <si>
    <t>Mesto TT, TTSK, ÚPSVaR, socioterapeutický klub Strop Trnava</t>
  </si>
  <si>
    <t>OZ Otvorené srdce, TTSK, Mesto TT</t>
  </si>
  <si>
    <t xml:space="preserve">Zvýšenie počtu klientov centra </t>
  </si>
  <si>
    <t>Vytvorenie preventívnej skupiny pre rodičov "Výchova k slobode, resp. nezávislosti"</t>
  </si>
  <si>
    <t>Mesto TT, granty</t>
  </si>
  <si>
    <t>Vytvorenie preventívnej skupiny rodičov</t>
  </si>
  <si>
    <t xml:space="preserve">Eliminácia bariér v prostredí ako prostriedok nediskriminácie </t>
  </si>
  <si>
    <t xml:space="preserve">  
 Klub vozíčkarov 
 Únia nevidiacich a slabozrakých
</t>
  </si>
  <si>
    <t>počet zrealizovaných bezbariérových úprav ročne</t>
  </si>
  <si>
    <t>Projekt TEREZA - dobrovoľnícka pomoc v rodinách a v domove pre seniorov</t>
  </si>
  <si>
    <t xml:space="preserve">Projekt Sieť pomoci (materiálno - potravinová pomoc) </t>
  </si>
  <si>
    <t xml:space="preserve">EKO ŠATNÍK </t>
  </si>
  <si>
    <t xml:space="preserve">Centrum pomoci pre rodinu </t>
  </si>
  <si>
    <t xml:space="preserve"> Mesto Trnava 
 Trnavský samosprávny kraj</t>
  </si>
  <si>
    <t xml:space="preserve">Mesto TT, TTSK, Centrum pomoci pre rodinu </t>
  </si>
  <si>
    <t>počet zapojených dobrovoľníkov v danom roku</t>
  </si>
  <si>
    <t xml:space="preserve">Trnavská arcidiecézna charita </t>
  </si>
  <si>
    <t>Počet klientov</t>
  </si>
  <si>
    <t>2018 - 2023</t>
  </si>
  <si>
    <t>Kamerový systém - rozširovanie a modernizácia</t>
  </si>
  <si>
    <t xml:space="preserve">Mesto Trnava - Mestská polícia </t>
  </si>
  <si>
    <t>MV SR, Rada vlády SR pre prevenciu kriminality</t>
  </si>
  <si>
    <t>Celkové zhodnotenie</t>
  </si>
  <si>
    <t xml:space="preserve"> Vytvoriť predpoklady pre záujem o ďalšie technické a odborné vzdelávanie na stredných a vysokých školách.</t>
  </si>
  <si>
    <t>Stručné vyhodnotenie</t>
  </si>
  <si>
    <t>Priorita A.1 Vzdelávanie a zamestnanosť</t>
  </si>
  <si>
    <t>PRIORITNÁ OBLASŤ Ľudské zdroje a podnikanie</t>
  </si>
  <si>
    <t>Cieľom projektu je vytvoriť priestor a podmienky na aktívne a zmysluplné trávenie voľného času detí počas letných prázdnin. V rámci projektu sa deti stanú občanmi Minimesta so všetkými právami i povinnosťami. Prostredníctvom hry a tvorivých činností deti budú mať možnosť vyskúšať si rôzne profesie a zamestnania, ako aj bližšie spoznať chod mesta a rôznych úradov a inštitúcií, naučiť sa vidieť prepojenie a dôležitosť jednotlivých zamestnaní, činností a zábavy a prijať zodpovednosť za svoje rozhodnutia.</t>
  </si>
  <si>
    <t>Centrum celoživotného vzdelávania</t>
  </si>
  <si>
    <t>ZŠ s MŠ Gorkého</t>
  </si>
  <si>
    <t>spustenie osvetového programu pre rodičov detí ZŠ a MŠ</t>
  </si>
  <si>
    <t>počet praktických cvičení / exkurzií ročne</t>
  </si>
  <si>
    <t>počet zamestnaných TSP a TP</t>
  </si>
  <si>
    <t xml:space="preserve">Hlavným cieľom projektu je posilňovať miestny aktivizmus, podporovať komunitný rozvoj, udržiavať štandardnú kvalitu života a životného prostredia v lokalite. Hlavnou aktivitou je podpora komplexného poskytovania miestnej občianskej poriadkovej služby v obciach s prítomnosťou MRK. Projektom bude podporený vznik a činnosť miestnej občianskej poriadkovej služby, ktorá svoje aktivity zamerá hlavne na mestskú časť Trnava - juh, ktorá má vysokú koncentráciu príslušníkov marginalizovanej rómskej komunity a rodín zo sociálne znevýhodneného prostredia. </t>
  </si>
  <si>
    <t>Poskytovanie infraštruktúry pre podnikateľské subjekty, prioritne zamerané na aktivity s vyššou pridanou hodnotou. Prostriedkom dosiahnutia cieľa bude tvorba, aktualizácia súboru marketingových nástrojov (facelift webového sídla MPaTP, informačné tabule, brožúry).</t>
  </si>
  <si>
    <t>Analýza podnikateľského prostredia</t>
  </si>
  <si>
    <t>Správa majetku mesta Trnava, p. o.</t>
  </si>
  <si>
    <t>spracovaná analýza</t>
  </si>
  <si>
    <t>Zmapovanie podnikateľského prostredia a stavu malého a stredného podnikania na území mesta Trnava.</t>
  </si>
  <si>
    <t>počet zrealizovaných projektov</t>
  </si>
  <si>
    <t>počet zrealizovaných projektov / aktivít</t>
  </si>
  <si>
    <r>
      <t>vybudovaná plocha v m</t>
    </r>
    <r>
      <rPr>
        <vertAlign val="superscript"/>
        <sz val="10"/>
        <rFont val="Calibri"/>
        <family val="2"/>
        <scheme val="minor"/>
      </rPr>
      <t>2</t>
    </r>
  </si>
  <si>
    <t>Zaži v Trnave</t>
  </si>
  <si>
    <t>Zaži v Trnave, partneri</t>
  </si>
  <si>
    <t>kandidatúra</t>
  </si>
  <si>
    <t>Výstavba objektu v TTIP za účelom skladovania mestského depozitu a prenájmu podnikateľským subjektom na základe projektovej dokumentácie (Skladová hala SO 15).</t>
  </si>
  <si>
    <t>Podpora internacionalizácie s cieľom získať nové obchodné príležitosti (najmä na tretie trhy) v rámci medzinárodného obchodu, propagačné a marketingové aktivity. Cieľom aktivity je znižovať náklady MSP v kontexte ich snahy preniknúť a presadiť sa na zahraničných trhoch, touto podporou môže prísť k zvýšeniu produktivity podnikateľských aktivít a následne k zvýšeniu zamestnanosti.</t>
  </si>
  <si>
    <t>Organizovanie mestských kultúrnych podujatí.</t>
  </si>
  <si>
    <t>Kandidatúra mesta Trnava na titul Európske hlavné mesto kultúry v roku 2026, ktorý je organizovaný na úrovni Európskej komisie.</t>
  </si>
  <si>
    <t>počet novovybudovaných parkovacích miest / rok</t>
  </si>
  <si>
    <t>Okružná križovatka Študentská - Bottova</t>
  </si>
  <si>
    <t xml:space="preserve">Prepojovací cyklochodník Pri Kalvárii </t>
  </si>
  <si>
    <r>
      <t>Podpora elektromobility s cieľom znížiť produkciu CO</t>
    </r>
    <r>
      <rPr>
        <b/>
        <vertAlign val="subscript"/>
        <sz val="10"/>
        <color theme="1"/>
        <rFont val="Calibri"/>
        <family val="2"/>
        <scheme val="minor"/>
      </rPr>
      <t>2</t>
    </r>
    <r>
      <rPr>
        <b/>
        <sz val="10"/>
        <color theme="1"/>
        <rFont val="Calibri"/>
        <family val="2"/>
        <scheme val="minor"/>
      </rPr>
      <t xml:space="preserve"> v meste</t>
    </r>
  </si>
  <si>
    <t>Mesto Trnava, Mestské služby, p. o. </t>
  </si>
  <si>
    <t>Triedený zber biologicky rozložiteľného kuchynského odpadu</t>
  </si>
  <si>
    <t>ZŠ s MŠ Spartakovská - rekonštrukcia školského areálu</t>
  </si>
  <si>
    <t>ZŠ s MŠ Spartakovská 5, Trnava</t>
  </si>
  <si>
    <t>Výstavba tréningového futbalového ihriska s umelou trávou a súvisiacej infraštruktúry, AŠK Slávia</t>
  </si>
  <si>
    <t>Vypracovanie podrobného strategického dokumentu pre vyriešenie správneho a vyváženého rozvoja dopravného systému. PUM v sebe zahŕňa všetky príslušné druhy dopravy a analyzuje nielen problémy infraštruktúry, ale aj tie, ktoré súvisia s prevádzkou a organizáciou.</t>
  </si>
  <si>
    <t>Modernizácia a rekonštrukcia miestnych komunikácií, chodníkov a cyklotrás a ich súčastí, odstraňovanie alebo zmierňovanie kolíznych úsekov podľa podmienok.</t>
  </si>
  <si>
    <t>Zvýšenie bezpečnosti a plynulosti premávky.</t>
  </si>
  <si>
    <t xml:space="preserve"> Zvýšenie bezpečnosti a plynulosti cestnej premávky pozemných komunikácií na území mesta.</t>
  </si>
  <si>
    <t>Modernizácia a rekonštrukcia parkovacích plôch vo vybraných lokalitách a vybudovanie nových parkovacích plôch (vrátane stojísk).</t>
  </si>
  <si>
    <t xml:space="preserve">Rozšírenie možnosti platby za parkovanie v meste spustením parkovacej aplikácie. </t>
  </si>
  <si>
    <t xml:space="preserve">Vybudovanie segregovanej ucelenej cyklotrasy spájajúcej niekoľko obcí Mestskej funkčnej oblasti s Trnavou. </t>
  </si>
  <si>
    <t>Podpora cyklistickej dopravy v meste Trnava prostredníctvom rozširovania siete mestských cyklotrás.</t>
  </si>
  <si>
    <t>Vybudovanie doplnkovej infraštruktúry pre cyklodopravu v rámci základných škôl a inštitúcií v meste Trnava (cykloprístrešky a cyklostojany), zmapovanie potreby prístreškov a cyklostojanov na základných školách a v inštitúciách v Trnave a príprava návrhu ich umiestnenia.</t>
  </si>
  <si>
    <t>Monitoring intenzity nemotorovej dopravy v meste Trnava.</t>
  </si>
  <si>
    <t>Rekonštrukcia, modernizácia a revitalizácia prestupného uzla "Zelený kríček" v Trnave.</t>
  </si>
  <si>
    <t>Priorita B.3 - Dobudovanie vonkajšieho dopravného okruhu</t>
  </si>
  <si>
    <t>Iniciatívami mesta podporiť prípravu a realizáciu vonkajšieho dopravného okruhu mesta.</t>
  </si>
  <si>
    <t>Koordinácia činností pri investičných akciách, spoločné plánovanie a realizovanie investičných aktivít mesta Trnava so správcami sietí a prevádzkovateľmi inžinierskych sietí.</t>
  </si>
  <si>
    <t>Zavedenie systému inteligentného riadenia dopravy pomocou dopravných zariadení podľa najmodernejších kritérií; podpora meteostaníc; zvýšenie využívania dát v procesoch mesta a pri tvorbe mestských politík.</t>
  </si>
  <si>
    <t>Spracovanie koncepcie manažmentu dažďových vôd v spolupráci s odborníkmi, v rámci ktorého budú zadefinované opatrenia v mesta Trnava. Koncepcia bude obsahovať návrh komplexu riešení a jednotlivých aktivít tak, aby smerovali k ochladzovaniu mesta. Ďalším cieľom bude realizácia samotných aktivít navrhnutých v koncepcii.</t>
  </si>
  <si>
    <t xml:space="preserve">Zámerom je zabezpečiť v lokalite Medziháj – Farský mlyn rozvoj územia pozdĺž toku Parnej založením prírode blízkych krajinných prvkov - biocentier a vodných plôch mimo vodný tok Parnej s trvalou vodnou plochou, ktoré bude napojené z vodného toku a nivy Parnej, resp. z iných prístupných zdrojov vody (napr. studní) so sieťou plôch využiteľných pre rozsiahle voľnočasové a rekreačné aktivity. </t>
  </si>
  <si>
    <t xml:space="preserve">Obnova a revitalizácia existujúceho parku v centrálnej mestskej zóne. </t>
  </si>
  <si>
    <t>Sprístupnenie vodnej lokality a vytvorenie priestoru pre oddych a relaxáciu návštevníkom s vodnou záhradou v danej lokalite.</t>
  </si>
  <si>
    <t>Podpora aktivít a projektov smerujúcich k zlepšeniu podmienok životného prostredia a ekológie.</t>
  </si>
  <si>
    <t>Projektová príprava a realizácia rôznych typov adaptačných opatrení na očakávané dopady zmeny klímy na území mesta v zmysle dokumentu Stratégia adaptácie mesta Trnava na dopady zmeny klímy – vlny horúčav.</t>
  </si>
  <si>
    <t>Podpora projektov, aktivít a zámerov, ktoré majú prínos pre adaptovanie sa na dopady zmeny klímy.</t>
  </si>
  <si>
    <t>Mestá odolné na dopady klímy - projektová príprava</t>
  </si>
  <si>
    <t>Podporiť propagáciu a využívanie elektrických bicyklov (vrátane cyklistického mobiliáru) a elektromobilov v meste s cieľom znížiť produkciu CO2, a to napr. budovaním elektrických nabíjacích staníc pre elektromobily určených verejnosti, nákupom služobných vozidiel s elektromotorom, budovaním cyklistického mobiliáru pre elektrické bycikle a pod.</t>
  </si>
  <si>
    <t>Celoplošné zavedenie polopodzemných kontajnerov na komunálny a triedený odpad prinesie zlepšenie ekonomiky zvozu odpadov, zníženie zápachu a znečistenia okolia stojísk, odstránenie problémov s hlodavcami, väčšiu kapacitu aj jednoduchý systém zberu (vrátane zavedenia technológie snímačov naplnenia kontajnerov).</t>
  </si>
  <si>
    <t>Znížiť množstvo zmesového komunálneho odpadu a zvýšiť podiel separovaných zložiek komunálneho odpadu, a to budovaním / rozširovaním kapacity zariadení na spracovanie BRKO, zväčšovaním objemu zberných nádob pre obavyteľov a ďalšie.</t>
  </si>
  <si>
    <t>Zavedenie inteligentného procesu kompostovania a monitorovania cez internet. Uvedená technológia by umožnila zredukovanie množstva biologicky rozložiteľného komunálneho odpadu.</t>
  </si>
  <si>
    <t>Revitalizácia vnútroblokov v rámci obytných súborov na Hospodárskej ulici.</t>
  </si>
  <si>
    <t>Obnova a modernizácia vnútroblokového priestranstva Na hlinách 42 –64 v mestskej časti Trnava – sever.</t>
  </si>
  <si>
    <t>Úprava širšieho  územia  okolia "Agátky" za zimným štadiónom na sídlisku Družba.</t>
  </si>
  <si>
    <t>Rekonštrukcia a vybudovanie detských ihrísk na území mesta Trnava.</t>
  </si>
  <si>
    <t>Zníženie energetickej náročnosti  ZŠ s MŠ Spartakovská 5, objekt MŠ</t>
  </si>
  <si>
    <t>OP Kvalita životného prostredia, rozpočet mesta</t>
  </si>
  <si>
    <t>zmena hodnoty energetickej triedy</t>
  </si>
  <si>
    <t xml:space="preserve">ZŠ s MŠ Spartakovská 5, Trnava </t>
  </si>
  <si>
    <t>Zníženie energetickej náročnosti budovy zateplením a výmenou otvorových konštrukcií a riešením rekuperácie.</t>
  </si>
  <si>
    <t>Mesto má zámer v rámci úspory energií a zníženia produkcie CO2 spracovať koncepčný strategický dokument v oblasti tepelnej energetiky.</t>
  </si>
  <si>
    <t>Vytvoriť súvislú obnovu priestoru v kontakte na územie mestskou PR Trnava - revitalizácia námestia a parku, vrátane premiestnenia pamätníka "Víťazstvo".</t>
  </si>
  <si>
    <t>Komplexná obnova verejných priestranstiev Štefánikovej ulice vrátane koordinovanej modernizácie sietí technickej infraštruktúry.</t>
  </si>
  <si>
    <t xml:space="preserve">Komplexná obnova hradobného systému mesta. </t>
  </si>
  <si>
    <t>Realizácia prezentácie karnera a podzemných architektúr.</t>
  </si>
  <si>
    <t>Zmodernizovanie športovísk základných škôl v zmysle štátneho vzdelávacieho programu.</t>
  </si>
  <si>
    <t>Revitalizácia areálu školy v kontexte komplexnej úpravy okolia "Agátka" za zimným štadiónom na sídlisku Družba.</t>
  </si>
  <si>
    <t>Spracovanie jednoduchého rámcového dokumentu s konkrétnymi aktivitami a praktickými opatreniami.</t>
  </si>
  <si>
    <t>Revitalizácia športového areálu Slávia.</t>
  </si>
  <si>
    <t>Vybudovanie stúpajúcej bežeckej dráhy so schodmi rôznych sklonov určenej športovcom a širokej verejnosti pre tréning behu.</t>
  </si>
  <si>
    <t>Výstavba tréningového futbalového ihriska s umelou trávou a súvisiacej infraštruktúry v areáli AŠK Slávia.</t>
  </si>
  <si>
    <t>množstvo recyklovaných nie nebezpečných odpadov v t / rok</t>
  </si>
  <si>
    <t>množstvo zneškodneného BIO kuchynského odpadu v t / rok</t>
  </si>
  <si>
    <t>množstvo zneškodneného BIO odpadu v t / rok</t>
  </si>
  <si>
    <t xml:space="preserve">návštevnícky servis pre organizátorov podujatí </t>
  </si>
  <si>
    <t>Zaži v Trnave, Mesto Trnava</t>
  </si>
  <si>
    <t>Vytvoriť modernú budovu, ktorá bude výrazom kultúrnej politiky mesta. Pokryť rastúci dopyt po umeleckom vzdelávaní na ktorý súčasné kapacity nepostačujú, zjednotiť detašované pracoviská umeleckých škôl pod jednu strechu, vytvoriť miesto kde sa bude kumulovať tvorivá energia, miesto ktoré poskytne mestu možnosť kultúrneho vyžitia.</t>
  </si>
  <si>
    <t xml:space="preserve">vlastné zdroje, grantové zdroje </t>
  </si>
  <si>
    <t>kultúrno umelecké centrum</t>
  </si>
  <si>
    <t>Kamenný mlyn - vyhliadková veža</t>
  </si>
  <si>
    <t>vybudovanie infraštruktúry pre aktívne trávenie voľného času</t>
  </si>
  <si>
    <t>Vybudovať vyhliadkovú vežu s možnosťou v pozorovať vtáky a miestne biotopy v lokalite Kamenný mlyn v rámci rozvoja infraštruktúry pre trávenie voľného času a podpory cestovného ruchu.</t>
  </si>
  <si>
    <t>Realizácia</t>
  </si>
  <si>
    <t>Vytváranie komunitných záhrad a zabezpečenie ich udržateľnosti</t>
  </si>
  <si>
    <t>Trnavská alternatíva.sk, Skautský oddiel - 2. zbor Dlhých mačiek</t>
  </si>
  <si>
    <t>vlastné zdroje</t>
  </si>
  <si>
    <t xml:space="preserve">počet vytvorených komunitných záhrad </t>
  </si>
  <si>
    <t xml:space="preserve">2019 - 2023 </t>
  </si>
  <si>
    <t>Dotačný systém pre oblasť Zdravie a drogová prevencia</t>
  </si>
  <si>
    <t xml:space="preserve">Projekt SÁRA - dobrovoľnícka pomoc v rodinách s deťmi </t>
  </si>
  <si>
    <t>Aktualizácia PHRSR mesta Trnava na roky 2014 - 2023 s výhľadom do roku 2030</t>
  </si>
  <si>
    <t>Spoločným pôsobením vzdelávacích inštitúcií a zamestnávateľov, za aktívnej podpory miestnej a regionálnej samosprávy zlepšiť prípravu pracovnej sily pre potreby trhu práce a umožniť ľuďom celoživotný odborný a kvalitatívny rast, podporiť integráciu znevýhodnených skupín na trhu práce, zabezpečiť rovný prístup ku kvalitnému a inkluzívnemu vzdelávaniu s vyhovujúcim materiálno - technickým zázemím.</t>
  </si>
  <si>
    <t>Materiálno - technické zabezpečenie škôl a školských zariadení</t>
  </si>
  <si>
    <t>Údržba a modernizácia technického stavu vzdelávacej infraštruktúry (materské a základné školy, školské zariadenia), ktorá je v majetku mesta Trnava.
Budovanie a modernizácia materiálno - technického vybavenia odborných učební (napr. jazykové učebne, dielne, knižnice).</t>
  </si>
  <si>
    <t xml:space="preserve">Mesto bude pokračovať v ochrane a obnove národných a kultúrnych pamiatok, historických budov, pamiatkových objektov a verejných priestranstiev (ulice, námestia a i.) komplexným spôsobom, t. j. obnovou stavebno - technického stavu a súvisiacej infraštruktúry. </t>
  </si>
  <si>
    <t>Mesto bude koordinovať rozvoj športu, pohybových aktivít pre všetky vekové skupiny za účelom zlepšenia zdravia občanov a spoločenského rozvoja. Spracuje program postupnej obnovy a výstavby chýbajúcich športovísk a bude ho realizovať. 
Mesto podporí budovanie prvkov športovej infraštruktúry, športovo - oddychových zón rekonštrukciou vnútroblokov a zariadení pre komunitný rozvoj športu s uplatnením bezbariérového prístupu.
V rámci športových zariadení bude rozvíjať materiálovo - technologické vybavenie.</t>
  </si>
  <si>
    <t>Mesto bude spolupracovať pri koordinácii a implementácii projektov v oblasti rozvoja a propagácie cestovného ruchu s OOCR (Oblastná organizácia cestovného ruchu) a s podnikateľskou sférou. Podporí aktivity zamerané na budovanie a rozvoj digitálnej informačnej infraštruktúry v kultúrnych a prírodných aktívach cestovného ruchu.
Mesto Trnava bude presadzovať princíp destinačného manažmentu všetkých zainteresovaných poskytovateľov služieb, vedúceho k ucelenej atraktívnej ponuke produktov a služieb udržateľného cestovného ruchu, vrátane turisticko - vzdelávacích aktivít.</t>
  </si>
  <si>
    <t>Mesto bude pokračovať v rozvoji internej komunikácie a bude systematicky zvyšovať profesionalitu zamestnancov ich vzdelávaním a prostredníctvom materiálovo - technologického vybavenia, realizáciou projektov zameraných na rozvoj ľudských zdrojov na Mestskom úrade v Trnave a v organizáciách v zriaďovateľskej pôsobnosti Mesta Trnava v prospech služieb, ktoré samospráva poskytuje.
Mesto si kladie za cieľ modernizáciu poskytovania verejných služieb, zvyšovanie kvality a účinnosti poskytovania elektronických služieb úradom.</t>
  </si>
  <si>
    <t>Budovanie a podpora administratívnych a analyticko - strategických kapacít miestnych orgánov pre lepšiu implementáciu kohéznej politiky</t>
  </si>
  <si>
    <t>Mesto sa zameria na budovanie a posilňovanie administratívnych a analyticko - strategických kapacít s cieľom posilniť integrovaný rozvoj mesta a mestskej funkčnej oblasti (sociálny, hospodársky a environmentálny rozvoj), zavedenie a rozvoj systému strategického manažmentu, vypracovanie spoločných koncepčných materiálov za účelom definovania tematických a územných priorít miestneho a regionálneho rozvoja na princípe participácie socio - ekonomických partnerov a občanov mesta a mestskej funkčnej oblasti. 
Súčasťou zlepšenia implementácie kohéznej politiky je podpora partnerstiev zameraných na miestny rast.</t>
  </si>
  <si>
    <t>2018 - 2022</t>
  </si>
  <si>
    <t>2019 - 2021</t>
  </si>
  <si>
    <t>2021 - 2023</t>
  </si>
  <si>
    <t>2017 - 2021</t>
  </si>
  <si>
    <t>2015 - 2023</t>
  </si>
  <si>
    <t>2020 - 2021</t>
  </si>
  <si>
    <t>Kultúrno - umelecké centrum</t>
  </si>
  <si>
    <t>2017 - 2030</t>
  </si>
  <si>
    <t>Komplexný navigačno - informačný systém v centrálnej mestskej zóne</t>
  </si>
  <si>
    <t>navigačno - informačný systém</t>
  </si>
  <si>
    <t>TT - IT, štátne inštitúcie zodpovedné za elektronizáciu, súkromný sektor</t>
  </si>
  <si>
    <t>2014 - 2023</t>
  </si>
  <si>
    <t>Mesto TT, TTSK, Centrum pedagogicko - psychologického poradenstva a prevencie</t>
  </si>
  <si>
    <t>Zabezpečenie alternatívneho spôsobu každodennej dopravy za prácou a teda presun obyvateľov z automobilovej dopravy na nemotorovú cyklistickú dopravu. V rámci mesta Trnava je súčasťou projektu vybudovanie mosta pre chodcov a cyklistov Zavarská - PSA.</t>
  </si>
  <si>
    <t>Dostupnosť a kvalita primárneho vzdelávania, vrátane kapacitných možností.
Vytváranie podmienok pre rozvoj sociálnych, technických, remeselných, prírodovedných, jazykových, IKT - a ďalších schopností a zručností žiakov.
Prepojenie teoretického a praktického vzdelávania ako predpoklad pre budúce prepojenie s trhom práce a zlepšenie umiestnenia mladých ľudí na trhu práce.
Profesijný rozvoj pedagogických a ostatných odborných zamestnancov ZŠ.</t>
  </si>
  <si>
    <t>Mesto zefektívni systém nakladania s komunálnym odpadom a bude hľadať nové technologické možnosti likvidácie odpadu na území mesta, podporí vhodné aktivity v oblasti obehového hospodárstva, a to najmä nasledujúcimi spôsobmi: 
 - Komplexný prístup k prevencii tvorby, opätovného použitia a zhodnocovania odpadov; 
 - Investície do zlepšenia kvality ovzdušia; 
 - Podpora prechodu k obehovému hospodárstvu.</t>
  </si>
  <si>
    <t>Predĺženie miestnej komunikácie Spartakovská (pôvodne Kruhová križovatka Sasinkova - Spartakovská)</t>
  </si>
  <si>
    <t>počet vybudovaných a zrekonštruovaných detských ihrísk</t>
  </si>
  <si>
    <t>Skvalitnenie odborného vzdelávania na základnej škole Gorkého v Trnave  prostredníctvom obnovy existujúcej školskej infraštruktúry   - vybudovaním nových (jazyková učebňa) a rekonštrukciou existujúcich odborných učební (učebňa biológie, chémie a polytechnická učebňa). </t>
  </si>
  <si>
    <t xml:space="preserve">Vysadenie parku v mestskej časti Trnava - Sever medzi obytným súborom Zátvor a Severným obchvatom - časť I. - Mesto Trnava má zámer vybudovať verejnú parkovú zeleň s oddychovo - rekreačnou náplňou v území medzi protihlukovou stenou pri severnom obchvate mesta a zástavbou rodinných domov na Sibírskej ulici s teplovodom, v úseku za križovatkou Špačinská – Krupská smerom k strednej odbornej škole (SOŠ) elektrotechnickej. Perspektívne má byť park prepojený s Relax parkom, ktorý bol založený ako súčasť novej obytnej zóny Zátvor II medzi ulicami Veterná a Novomestská. </t>
  </si>
  <si>
    <t>modernizácia kamerového systému</t>
  </si>
  <si>
    <t>PRIORITNÁ OBLASŤ B: Doprava a technická infraštruktúra</t>
  </si>
  <si>
    <t>PRIORITNÁ OBLASŤ C: Mestské životné prostredie a podmienky pre voľný čas</t>
  </si>
  <si>
    <t>PRIORITNÁ OBLASŤ D: Komunikácia, verejné služby a občan</t>
  </si>
  <si>
    <t>Vytvorenie ponuky konferenčného a kongresového turizmu na území mesta Trnava, zapojenie mesta do procesov získavania medzinárodných podujatí rôzneho charakteru, tvorba imidžu mesta v tejto oblasti.</t>
  </si>
  <si>
    <t>Kontinuálne zvyšovanie návštevnosti mesta prostredníctvom sieťovania partnerov, vytvárania ponuky turistických služieb, prevádzkovania TIC a zabezpečením marketingových a predajných aktivít destinácie.  </t>
  </si>
  <si>
    <t>Vytvorenie trvalo udržateľných foriem získavania údajov o pohybe turistov na území mesta Trnava, sledovanie trendov a spotrebiteľského správania návštevníkov Trnavy a jej okolia.</t>
  </si>
  <si>
    <t>Zatraktívnenie ponuky sakrálneho turizmu v Trnave, rozvoj infraštruktúry, sprístupnenia kostolov a ďalšie aktivity na zefektívnovanie návšteníckeho servisu.</t>
  </si>
  <si>
    <t xml:space="preserve">Vytvorenie trvalo udržateľných foriem navigačno-informačného systému prepojeného cez vstupné brány v rámci centrálnej mestskej zóny. </t>
  </si>
  <si>
    <t xml:space="preserve">Prispôsobenie súčasným technologickým štandardom, responzívnosť pre mobilné zariadenia. Zlepšenie kompatibility pri zdieľaní článkov na sociálnych sieťach (opravený open graph protocol), vývoj a implementácia HTML5 prehrávača pre vlastný video a audio obsah a live streaming. Interaktívne prvky z GIS systému. Vývoj eventovej modulárnej microsite využitelnej pre rozličné podujatia. </t>
  </si>
  <si>
    <t>Obnoviť záujem občanov o participáciu na riešení najdôležitejších oblastí života v konkrétnych mestských častiach prostredníctvom realizácie komunitných projektov, ktoré si navrhnú VMČ. Zavedenie princípu komunikovania o projektoch v rámci sídlisk a VMČ a zabezpečenie spoločných stretnutí.  Vytvorenie užšieho systému pre spoluprácu a komunikáciu medzi mestským úradom a občanmi v jednotlivých miestnych častiach a posilnenie komunít a spolupatričnosti v jednotlivých mestských častiach.</t>
  </si>
  <si>
    <t>Zatraktívnenie voľných priestorov a vytvorenie zázemia formou komunitných záhrad na spoločné stretnutia, neformálne rokovania a drobné kultúrne aktivity pre občanov mesta, respektíve pre obyvateľov danej lokality.</t>
  </si>
  <si>
    <t>Participatívny rozpočet je demokratický nástroj, ktorý umožňuje občanom priamo sa zapojiť do rozhodovacieho procesu o prerozdeľovaní financií z rozpočtu mesta. Umožňuje im diskutovať o všetkom, čo sa týka verejného rozpočtu a politiky a zároveň prijímať relevantné rozhodnutia. Obyvatelia samosprávy sa tak môžu aktívne angažovať v plánovaní, vytváraní, realizácii a kontrole verejných služieb a fungovania samosprávy.</t>
  </si>
  <si>
    <t>Systematické zvyšovanie profesionality zamestnancov Mestského úradu v Trnave prostredníctvom vzdelávacích aktivít aj realizácie projektov zameraných na rozvoj ľudských zdrojov, tímovej práce, firemnej kultúry pre zamestnancov MsÚ a v organizáciách zriaďovaných Mestom Trnava.</t>
  </si>
  <si>
    <t>Sprístupnenie elektronických služieb samosprávy  a zabezpečenie ich všeobecnej použiteľnosti, sprevádzanie a pomoc občanom vo využívaní elektronickej komunikácie, informovanie občanov o možnostiach elektronickej komunikácie s MsÚ.</t>
  </si>
  <si>
    <t>Interná stratégia rozvoja ľudských zdrojov na Mestskom úrade v Trnave so zameraním na zjednotenie a usmernenie správania a konania všetkých zamestnancov a ich celkového rozvoja v súlade s potrebami mesta.</t>
  </si>
  <si>
    <t>Zabezpečenie činnosti Poradenského centra Úsmev ako dar, ktoré poskytuje odbornú pomoc mladým dospelým po ukončení ústavnej alebo náhradnej rodinnej starostlivosti, pomoc rodinám s deťmi, ktoré sa nachádzajú v krízovej životnej situácií či už prechodne alebo dlhodobo, a u ktorých už boli nariadené opatrenia sociálnoprávnej ochrany a sociálnej kurately.</t>
  </si>
  <si>
    <t xml:space="preserve"> Zriadenie nového denného stacionára umožní poskytovanie sociálnych služieb mladým dospelým so zdravotným znevýhodnením s dôrazom na diagnózu autizmus. Kapacita v existujúcich denných stacionároch v meste je nedostatočná a nepokrýva záujem o túto službu. Zároveň pre osoby s autizmom nefunguje v meste žiadne zariadenie. V dennom stacionári bude zabezpečovaná starostlivosť dennou formou o občanov so zdravotným znevýhodnením. Služba umožní ľuďom so zdravotným znevýhodnením zmysluplne tráviť svoj čas, rozvíjať sa a socializovať a zároveň zotrvať v rodinnom prostredí. Služba zároveň významne odľahčí rodinu, ktorá sa stará o svojho zdravotne znevýhodneného člena. </t>
  </si>
  <si>
    <t xml:space="preserve">Pomoc pri začleňovaní detí z marginalizovanej rómskej komunity do materských, základných a stredných škôl, podpora rodín v nepriaznivej sociálnej situácii, zapájanie rodičov do aktivít, osveta majority a sieťovanie organizácií na riešenie problémov marginalizovaných klientov . Programy a aktivity organizácie Centrum Koburgovo, n.o. sú zamerané na predchádzanie sociálneho vylúčenia rodín, ktoré žijú v Trnave. </t>
  </si>
  <si>
    <t>Vytvorenie optimálnych podmienok na poskytovanie sociálnych služieb v nízkoprahovom dennom centre, ktoré je zamerané na pomoc ľuďom v ťažkej životnej situácii. Rozšírenie a modernizácia centra sú potrebné z dôvodu nárastu počtu klientov danej služby. </t>
  </si>
  <si>
    <t>Projekt Streetwork je zameraný na realizáciu terénnej sociálnej práce pre ľudí bez domova v Trnave. Cieľom je nadviazať na súčasné aktivity s ľuďmi bez domova, ponúknuť alternatívny prístup, doplnkovú službu a využiť priestor, ktorý naša skúsenosť, odbornosť a aj nedostatočnosť sociálnych služieb pre ľudí bez prístrešia ponúkajú. Obsahom je vykonávať špecifickú, vyhľadávaciu, sprievodnú a mobilnú terénnu sociálnu prácu, ktorá zahŕňa aktuálnu nízkoprahovú ponuku sociálnej pomoci.</t>
  </si>
  <si>
    <t>Hlavným cieľom projektu je poskytovanie špecializovaného sociálneho poradenstva amlublantnou a terénnou formou pre osoby a rodiny v hmotnej núdzi a v nepriaznivej situácii, ktorým hrozí strata trvalého bývania, bezdomovectvo a pre ľudí bez domova a osoby a rodiny bez stáleho trvalého bydliska. Jeho cieľom je zintenzívniť poradenskú prácu s klientmi. Špecializované sociálne poradenstvo je určené klientom, ktorí majú záujem riešiť svoje aktuálne problémy súvisiace so stratou bývania alebo s hrozbou straty bývania.</t>
  </si>
  <si>
    <t xml:space="preserve">Modernizácia a debarierizácia sociálnych zariadení (86 kúpeľní) v Zariadení pre seniorov. Kúpeľne tvoria súčasť izieb klientov, ich aktuálny stav je vzhľadom na vek a opotrebovanosť budovy nevyhovujúci. Kúpeľne sú zároveň bariérové, čo klientom s obmedzenou pohyblivosťou znemožňuje ich využívanie. Plánovaná rekonštrukcia predpokladá zväčšenie kúpeľní (odstránením priečky medzi kuchynkou a kúpeľňou), ich kompletnú rekonštrukciu (výmena stupačiek, rozvodov, obkladov a sanity) a debarierizáciu, tak, aby ich mohli využívať aj imobilní klienti, počet ktorých sa v zariadení neustále zvyšuje. </t>
  </si>
  <si>
    <t>Deinštitucionalizácia detského domova je zameraná na zriadenie domova detí a vytvorenie podmienok pre zabezpečovanie náhradného prostredia deťom na komunitnej úrovni. Cieľom projektu je vytvorenie a vylepšenie priestoru pre bývanie detí, vrátane priestorov pre prácu s rodinou, profesionálnymi rodičmi a priestoru pre tehotné ženy a osamelé matky.</t>
  </si>
  <si>
    <t>Zvýšenie kapacity existujúceho Zariadenia opatrovateľskej služby na Coburgovej ulici rekonštrukciou v súčasnosti nevyužívaného objektu. Služba je určená pre občanov, ktorí sú odkázaní na pomoc inej fyzickej osoby napr. z dôvodu nepriaznivého zdravotného stavu alebo veku, ak im nemožno poskytnúť opatrovateľskú službu.</t>
  </si>
  <si>
    <t>Cielenými aktivitami vytvárať priaznivú klímu a podmienky pre život rodín v meste a podporovať prirodzené funkcie rodiny prostredníctvom dotačného systému. Podporované budú vzdelávacie, voľnočasové, sociálne aktivity, kultúrne akcie, odborné workshopy zamerané problémy v manželstve, pri výchove detí a pod.</t>
  </si>
  <si>
    <t>Psychologická a sociálna poradňa pre rodiny, ktoré sa ocitli v situácii, ktorá si vyžaduje podporu a pomoc (ochorenie dieťaťa, narodenie postihnutého dieťaťa, prevzatie starostlivosti o odkázaného človeka, strata zamestnania oboch alebo jedného rodiča, psychické ochorenie v rodine...)</t>
  </si>
  <si>
    <t>Vytvorenie novej sociálnej služby, ktorá v meste chýba a umožní rodine zostať spolu v útulku pre rodiny s deťmi s kapacitou 8 rodinných izieb, riešenie krízových situácií pre rodiny s deťmi, ktoré sa z rôznych príčin ocitli bez prístrešia.</t>
  </si>
  <si>
    <t xml:space="preserve">Vytvorenie sociálnej služby, ktorá v súčanosti v meste chýba - zriadenie útulku pre jednotlivcov s kapacitou 11 miest a nastavenie systematickej sociálnej práce s ľuďmi bez domova v lokalite Coburgova. </t>
  </si>
  <si>
    <t> Výstavba 16 bytov pre dočasné bývanie rodín s deťmi so zníženým nájomným, riešenie krízových situácií pre rodiny/jednotlivcov s deťmi, ktorí sa ocitli v ťažkej životnej situácii.</t>
  </si>
  <si>
    <t>Projekt Zdravé mesto Trnava sa intenzívne zaoberá všetkými oblasťami života, ktoré môžu mať vplyv na zdravie a pohodu obyvateľstva, kvalitu verejnej správy a kvalitu strategického plánovania riadenia s ohľadom na udržateľný rozvoj mesta, podporuje a participuje na aktivitách, spolupracuje s ďalšími inštitúciami a tretím sektorom. Koncept projektu Zdravého mesta je rozšírený o stratégiu zameranú na ochranu životného prostredia, zladenie ekonomického a sociálneho rozvoja spoločnosti v rámci prírodných limitov našej planéty. Taktiež sa usiluje o modernizáciu a efektívne využívanie nových technológií a postupov, ktoré šetria čas, energiu, pohonné hmoty, životné prostredie, a tým prispieva k vyššej kvalite života. Koncepcia Zdravého mesta je komunikovaná prostredníctvom aktivít, podujatí a mala by sa nachádzať v každej činnosti samosprávy.</t>
  </si>
  <si>
    <t>Aktivity zamerané na podporu udržateľnej dopravy s ohľadom na ochranu životného prostredia a zlepšenie kvality života občanov.</t>
  </si>
  <si>
    <t>Podpora činnosti  tretieho sektora  prostredníctvom dotačného systému v oblasti zdravia a drogovej prevencie.</t>
  </si>
  <si>
    <t>Organizácia pravidelných verejných podujatí (pochod, prednášky, workshopy, zber voľne pohodeného infekčného materiálu atď.) pre obyvateľov mesta (školy, úrady, verejný priestor) s cieľom podpory a ochrany verejného zdravia pri príležitosti svetových/medzinárodných dní.</t>
  </si>
  <si>
    <t>Cieľom programu KROK VPRED je poskytovať ľudom v ťažkých životných situáciách poradenstvo, motivovať ich k liečbe a celkovo zabezpečovať ochranu verejného zdravia prostredníctvo zberu infekčného materiálu, ktorý klienti prinášajú.</t>
  </si>
  <si>
    <t xml:space="preserve">Zintenzívnenie poradenstva a psychoterapie s rodinnými príslušníkmi závislých osôb s cieľom oslabenia resp. ochrany pred posilňovaním správania podporujúceho závislosť člena rodiny. Vzhľadom na kontinuálny nárast záujemcov o služby poskytované v ambulantnom krízovom centre Otvorené srdce je potrebné zabezpečiť rozšírenie priestorových kapacít centra a zvýšiť počet odborných zamestnancov centra, vďaka čomu bude možné poskytovať poradenstvo a psychoterapiu väčšiemu počtu klientov. </t>
  </si>
  <si>
    <t>Zvýšenie kompetentnosti rodičov k zodpovednosti vychovávať deti v rodinách smerom k nezávislosti, resp. zážitková preventívna skupina rodičov vedúca k osobnej slobode.</t>
  </si>
  <si>
    <t xml:space="preserve">Systematicky vytvárať podmienky pre nezávislý pohyb občanov s obmedzenou schopnosťou pohybu a orientácie na území mesta Trnava. Dlhodobo a koordinovane zabezpečiť postupné odstránenie architektonických bariér v našom meste ako predpoklad možnej integrácie občanov s obmedzenou schopnosťou pohybu a orientácie na spoločenskom živote, vrátane zapojenia sa do pracovného procesu. Kontinuálne odstraňovať architektonické a morálne bariéry v meste. </t>
  </si>
  <si>
    <t>Implementácia jednotlivých aktivít Programu aktívneho startnutia </t>
  </si>
  <si>
    <t xml:space="preserve">Program aktívneho starnutia je programový dokument  zameraný na podporu ľudských práv starších osôb cestou ich aktivizácie prostredníctvom verejných podporných politík (v oblasti zamestnanosti starších ľudí, podpory ich celoživotného vzdelávania, občianskych a sociálnych aktivít mimo formálneho trhu práce, podpory ich nezávislosti, dôstojnosti, ekonomickej a sociálnej bezpečnosti, vrátane ochrany pred zlým zaobchádzaním vo všetkých spoločenských sférach a vzťahoch). Dokument stanovuje rámec a podmienky pre činnosť všetkých zainteresovaných subjektov a vytvára priestor na prípravu konkrétnych aktivít a projektov. Jeho cieľom je nastaviť proces systematických krokov, ktoré povedú  k vytvoreniu a zlepšeniu podmienok pre zdravé a aktívne starnutie občanov v Trnave. </t>
  </si>
  <si>
    <t>Dobrovoľnícka pomoc seniorom žijúcim v rodinách a v Zariadení pre seniorov v Trnave, rozvoj dobrovoľníctva v meste, formácia mladých ľudí k službe iným.</t>
  </si>
  <si>
    <t xml:space="preserve">Dobrovoľnícka pomoc rodinám a deťom, kedy dobrovoľník je výlučne zameraný na prácu s deťmi. Rozvoj dobrovoľníctva v meste, formácia mladých ľudí k službe iným a zároveň získanie nových skúseností z inej rodiny, ktoré im napomôžu pri budovaní svojej vlastnej rodiny. </t>
  </si>
  <si>
    <t xml:space="preserve"> Pomoc pri zabezpečovaní základných životných potrieb – potravín pre jednotlivcov a rodiny v núdzi na preklenutie nepriaznivého obdobia a pomoc pri zabezpečení základných materiálnych potrieb v krízovej situácii. Po zabezpečení základných potrieb – stravy a akútneho materiálneho nedostatku klient uspokojí najpálčivejší problém a je prístupnejší, má viac elánu na riešenie ďalších problémov, čo pomáha k systematickému riešeniu celkovej situácie klienta. </t>
  </si>
  <si>
    <t>Vytvorenie celoročného detského šatníka, kde budú mať občania možnosť darovať oblečenie po svojich deťoch a zároveň si vziať iné. Celoročný detský šatník sa transformuje na eko šatník pre všetky vekové kategórie.</t>
  </si>
  <si>
    <t>Modernizácia a rozširovanie kamerového systému útvaru MsP Trnava, monitoring parkov, sadov, problematických lokalít.</t>
  </si>
  <si>
    <t>Denné centrá seniorov v Trnave, Rada seniorov, ďalšie subjekty</t>
  </si>
  <si>
    <t>Vzdelávanie (predovšetkým žien) s možnosťou zamestnania sa v sektore cestovného ruchu, gastronómie a hotelierstvo, prostredníctvom tvorby vzdelávacích modulov interaktívnej webovej stránky a odborných seminárov.</t>
  </si>
  <si>
    <t>ZŠ Námestie Slovenského učeného tovarišstva 15 - vybudovanie nových odborných učební v pavilóne B</t>
  </si>
  <si>
    <t xml:space="preserve">ZŠ s MŠ Námestie SUT </t>
  </si>
  <si>
    <t>rozpočet ZŠ</t>
  </si>
  <si>
    <t xml:space="preserve">počet nových odborných učební </t>
  </si>
  <si>
    <t>Výmena okien na základných a materských školách</t>
  </si>
  <si>
    <t>MŠ a ZŠ v zriaďovateľskej pôsobnosti mesta</t>
  </si>
  <si>
    <t>počet škôl s realizovanou výmenou</t>
  </si>
  <si>
    <t xml:space="preserve">Vybudovanie nových odborných učební v podkroví pavilónu B. </t>
  </si>
  <si>
    <t>Parciálna výmena starých drevených okien a dverí za plastové s izolačným trojsklom v objektoch škôl a školských zariadení.</t>
  </si>
  <si>
    <t>EVKA doplniť</t>
  </si>
  <si>
    <t>grantové zdroje, zdroje ZŠ s MŠ</t>
  </si>
  <si>
    <t>Výmena pôvodných drevených okenných výplní za plastové s izolačným trojsklom na objektoch MŠ Spartakovská 6 a na objekte MŠ V jame 3.</t>
  </si>
  <si>
    <t>Komentár k plneniu aktivity</t>
  </si>
  <si>
    <t>Z dôvodu covid opatrení sa podujatie neuskutočnilo.</t>
  </si>
  <si>
    <t>ZŠ s MŠ M. Gorkého 21 má zámer vybudovať centrum celoživotného vzdelávania. Aktivitu bude možné realizovať s použitím zdojov z grantov. V roku 2021 škola nemala externé finančné zdroje na realizáciu aktivity.</t>
  </si>
  <si>
    <t>celoročná činnosť</t>
  </si>
  <si>
    <t>Príspevková organizácia Zaži v Trnave – Mestské kultúrne stredisko vznikla 1.5.2021 uznesením Mestského zastupiteľstva mesta Trnava č. 609 zo dňa 8.4.2021. Na kultúrne podujatia organizácia vynaložila celkom 290 354 €.
Dotácia TTSK - 3 000 €
Transfer Mesta Trnava - 266 960 €
Vlastné zdroje (tržby) - 20 394 €</t>
  </si>
  <si>
    <t>Mesto Trnava rozhodnutím z r. 2021 nepostúpilo do druhého kola súťaže Európske hlavné mesto kultúry 2026. Postúpili mestá Trenčín, Nitra, Žilina. Výdavky vznikli v súvislosti s prípravou projektu.</t>
  </si>
  <si>
    <t>Stavebné práce na realizácii diela budú v zmysle Zmluvy o dielo a dodatku č. 1 zahájené dňa 1.3.2022.</t>
  </si>
  <si>
    <t>Projektant po spracovaní výsledkov dopravného prieskumu začal so spracovaním projektovej dokumentácie pre územné rozhodnutie, ktorú odovzdal dňa 14.1.2020. Dňa 1.3.2021 bola podaná žiadosť o územné rozhodnutie. Územné rozhodnutie nadobudlo právoplatnosť dňa 30.11.2021. Podľa zmluvy o dielo, zhotoviteľ zahájil spracovanie ďalšieho stupňa projektovej dokumentácie prikladanej k žiadosti o stavebné povolenie.</t>
  </si>
  <si>
    <t>Parkovisko Okružná ulica 7-9 a autobusová zastávka - bolo vybudovaných 13 parkovacích miest, s tým súvisiaca autobusová zastávka a záliv, chodníky a zeleň.</t>
  </si>
  <si>
    <t>spustená aplikácia</t>
  </si>
  <si>
    <t>Parkovacia aplikácia bola spustená, naďalej sa vyžaduje jej ďalšie programovanie. Finančné prostriedky boli použité k implementácii funkcie kreditného parkovania, ako aj funkcie správy dočasných EČV do aplikácie DataMesta.</t>
  </si>
  <si>
    <t>Vybudovanie cyklochodníka a nového chodníka pre peších na Ulici Veterná, rekonštrukcia verejného osvetlenia. Dokončené v 12/2021. Časť výdavkov bude v r. 2022 refundovaná MIRRI prostredníctvom IROP.</t>
  </si>
  <si>
    <t>Cestička pre cyklistov a chodník Ulica Piešťanská</t>
  </si>
  <si>
    <t>Žiadosť o nenávratný finančný príspevok bola predložená v 10/2021 v rámci výzvy IROP.</t>
  </si>
  <si>
    <t>nezistené</t>
  </si>
  <si>
    <t>Finančné prostriedky vo výške 4 556 eur boli použité na osadenie cyklostojanov na Ulici Botanická 4 ks, Špačinská 3 ks, J. Slottu 3 ks a nákup 18 ks nových cyklostojonov. V sume 19 183 eur boli nakúpené cyklostojany do areálov základných a materských škôl v zriaďovateľskej pôsobnosti mesta Trnava. Stojany na bicykle boli osadené aj v revitalizovanom športovom a školskom areáli ZŠ s MŠ M. Gorkého 21.</t>
  </si>
  <si>
    <t>2022 - 2023</t>
  </si>
  <si>
    <t>TT IT s.r.o.</t>
  </si>
  <si>
    <t>Finančné prostriedky boli poskytnuté na podporu projektov pre zlepšenie životného prostredia a pre zvýšenie environmentálneho povedomia ako i na projekty zamerané na obnovu a údržbu záhrad a okolia pred bytovými domami v meste. Celkovo bolo podporených 6 projektov.</t>
  </si>
  <si>
    <t>V oblasti "adaptácia na zmenu klímy" neboli doručené žiadosti o dotáciu.</t>
  </si>
  <si>
    <t>Finančné prostriedky boli vynaložené na zber a prepravu biologicky rozložiteľného odpadu.  Počet nádob na biologicky rozložiteľného komunálny odpad (240 l) umiestnených v rodinných domoch v lokalitách Kopánka 1 a 2, Špiglsál 1 a 2, Tulipán, Vozovka, Vajslova dolina, Centrum a Modranka je 5 172 ks.</t>
  </si>
  <si>
    <t>Finančné prostriedky boli vynaložené na zber, prepravu a zneškodnenie biologicky rozložiteľného kuchynského odpadu. Triedený zber biologicky rozložiteľného kuchynského odpadu z bytových domov sa uskutočňoval prostredníctvom 120 a 240 litrových nádob s frekvenciou zberu, ktorá bola 9 mesiacov/3x týždenne a 3 mesiace/2x týždenne. V priebehu roka bolo na stojiskách pri bytových domoch umiestnených 408 ks nádob. Začiatkom roka boli zakúpené nádoby na kuchynský odpad a kompostovateľné vrecká v hodnote 32 376 eur a v druhom polroku boli z položky zakúpené kompostovateľné vrecká v sume 28 800 eur.</t>
  </si>
  <si>
    <t>Finančné prostriedky boli v zmysle Zmluvy o dielo vyplatené zhotoviteľovi za vykonané stavebné práce a dodávku štvorcových a kruhových polopodzemných kontajnerov na sídlisku Prednádražie.
K 31.12.2021 je  celkovo vybudovaných 86 polopodzemných stojísk - 447 nádob
DRUŽBA - 37 stojísk / 193 kontajnerov
CENTRUM – 3 stojiská/ 15 kontajnerov 
LINČIANSKA – 5 stojísk / 27 kontajnerov 
PREDNÁDRAŽIE – 37 stojísk / 194 kontajnerov
ZÁTVOR - 4  stojiská / 18 kontajnerov</t>
  </si>
  <si>
    <t>Environmentálna výchova a osveta obyvateľov mesta</t>
  </si>
  <si>
    <t>priebežne</t>
  </si>
  <si>
    <t>informačno-propagačná činnosť o odpadoch</t>
  </si>
  <si>
    <t>Mesto Trnava zvyšuje environmentálne povedomie svojich občanov prostredníctvom rôznych podporných nástrojov (letáky, TV spoty v rámci Európskeho týždňa udržateľného rozvoja, atď.) a neustálym rozširovaním komodít, ktoré podliehajú triedeniu odpadu  (papier, sklo, plast, BRKO a biologicky rozložiteľný kuchynský odpad). Odbor stavebný a životného prostredia v súčinnosti s odborom komunálnych služieb zabezpečuje informačno-propagačnú činnosť v oblasti životného prostredia a odpadového hospodárstva (zber a triedenie komunálnych odpadov, zvýšenie informovanosti a environmentálneho povedomia v oblasti životného prostredia a podobne). Finančné prostriedky boli použité na zabezpečenie grafického spracovania a tlač informačných letákov - harmonogram zberu triedeného odpadu v počte 5 700 ks.</t>
  </si>
  <si>
    <t>2020 - 2022</t>
  </si>
  <si>
    <t>Realizovala sa bežná údržba a oprava detských ihrísk, a to v sume 61 574 eur - údržba 120 detských ihrísk (z toho 83 detských ihrísk, 37 športovísk). Mesto dotovalo tiež detské ihrisko Dolné Bašty vo výške dotácie 8 630 eur. 
Náklady na údržbu detského ihriska v priemernej výške 513 eur/ihrisko/rok odzrkadľujú skutočnosť, že detské ihriská prechádzajú postupnou modernizáciou a ich prípadné poškodenia, sú riešené predovšetkým reklamáciou v záručnej dobe.</t>
  </si>
  <si>
    <t>Ministerstvo školstva, vedy, výskumu a šport SR ako poskytovateľ pomoci a Slovenský olympijský a športový výbor</t>
  </si>
  <si>
    <t>Finančné prostriedky boli čerpané na dodávku a montáž workoutových prvkov a EPDM povrchu na danom ihrisku.
Ďalšie informácie k revitalizácii športovísk areálu AŠK Slávia Trnava sú uvedené v nižšie rozpísaných investičných akciách.</t>
  </si>
  <si>
    <t>Fond na podporu športu</t>
  </si>
  <si>
    <t>rozpočet mesta, FNPŠ</t>
  </si>
  <si>
    <t>revitalizované bežecké trasy</t>
  </si>
  <si>
    <t>Bežecké trasy - terénny okruh Slávia (Revitalizácia športového areálu Slávia - bežecké trasy)</t>
  </si>
  <si>
    <t>Vizuálna identita mesta</t>
  </si>
  <si>
    <t>spracovaná vizuálna identita mesta</t>
  </si>
  <si>
    <t>2016 - 2022</t>
  </si>
  <si>
    <t xml:space="preserve">realizácia marketingových aktivít ročne </t>
  </si>
  <si>
    <t>Kontinuálne spracovávanie ponuky turizmu a jeho aktualizácia, vrátane konferenčného a kongresového turizmu s doplnkovým programom. Aktivity boli realizované z poskytnutej dotácie pre rok 2021 MDVSR pre TRNAVA TOURISM.</t>
  </si>
  <si>
    <t>rozpočet TRNAVA TOURISM, Ministerstvo dopravy a výstavby SR  </t>
  </si>
  <si>
    <t>rozpočet TRNAVA TOURISM, dotácia zo štátneho rozpočtu</t>
  </si>
  <si>
    <t>členské príspevky  podnikateľov a samospráv, dotácia zo štátneho rozpočtu</t>
  </si>
  <si>
    <t>Oblastná organizácia cestovného ruchu TRNAVA TOURISM </t>
  </si>
  <si>
    <t>Oblastná organizácia cestovného ruchu TRNAVA TOURISM</t>
  </si>
  <si>
    <t> členovia TRNAVA TOURISM, MDAV SR</t>
  </si>
  <si>
    <t>Základnými cieľmi TRNAVA TOURISM sú:
 - kontinuálna snaha o zatraktívnenie ponuky cestovného ruchu destinácie Regiónu Trnava, 
 - marketing a predaj destinácie,
 - podpora vzniku a udržateľnosti nových produktov cestovného ruchu,
 - zabezpečovanie turistického informačného servisu pre návštevníkov Regiónu TRNAVA prostredníctvom turistického informačného centra v Mestskej veži, 
 - implementácia inovácií do destinácie Región TRNAVA
 - zvyšovanie konkurencieschopnosti tradičných produktov destinácie
 - skvalitňovanie služieb predovšetkým v HoReCa segmente v Trnave a priľahlom regióne.
V súvislosti s týmito cieľmi TRNAVA TOURISM realizovala bežné aj inovatívne marketingové aktivity, a to aj s ohľadom na protipandemické opatrenia. TRNAVA TOURISM sa o. i. zúčastňuje veľtrhov CR, organizuje verejné prezentácie, publikuje tlačové správy, organizuje tematické prehliadky, zabezpečuje kongresový turizmus s doplnkovým programom, zážitkové prehliadky a degustácie.</t>
  </si>
  <si>
    <t>Mesto Trnava, Arcibiskupský úrad, reholné spoločenstva, TTSK</t>
  </si>
  <si>
    <t xml:space="preserve">súbor aktivít smerujúcich k vytvoreniu uceleného produktu CR zhodnocujúce kultúrne dedičstvo </t>
  </si>
  <si>
    <t>rozpočet mesta, TRNAVA TOURISM, dotácia zo ŠR</t>
  </si>
  <si>
    <t>Aktivita je popísaná v časti D.1.1, Vizuálna identita mesta.</t>
  </si>
  <si>
    <t>Aktivity súvisiace so zvyšovaním odbornej spôsobilosti zamestnancov prostredníctvom online seminárov, webinárov, konferencií a iných vzdelávacích aktivít súvisiacich s odbornou spôsobilosťou a novými legislatívnymi úpravami vo verejnej správe a prenesených výkonoch verejnej správy.</t>
  </si>
  <si>
    <t>Zabezpečená celoročná prevádzka Poradenského centra Úsmev ako dar.</t>
  </si>
  <si>
    <t xml:space="preserve">Mesto Trnava nezriadilo mestský denný stacionár, využíva služby neverejných poskytovateľov. </t>
  </si>
  <si>
    <t>celoročná prevádzka</t>
  </si>
  <si>
    <t>Celoročná prevádzka centra pre stretávanie sa komunity zabezpečovaná Centrom Koburgovo, n. o. od roku 2018 doposiaľ.</t>
  </si>
  <si>
    <t>V priebehu roka boli zo zdrojov rozpočtu mesta prevedené komplexné rekonštrukčné práce na šiestich izbách a kúpeľniach v zariadení.</t>
  </si>
  <si>
    <t>Projekt sa realizoval ako prieskum spotrebiteľského správania na území pôsobenia OOCR Trnava Tourism v roku 2021, oslovených bolo viac ako 700 respondentov. Trnava Tourism realizovala taktiež priebežné sledovanie návštevníkov v TIC, v mestskej veži a vyhodnocovala údaje ŠÚ SR a údaje o množstve ubytovaných návštevníkov získané od členských samospráv (vrátane Mesta Trnava).</t>
  </si>
  <si>
    <t>Zorganizované podujatia: Európsky týždeň udržateľného rozvoja, Európsky týždeň mobility, Dni zdravia, Deň Zeme, Trnavské športové hry seniorov; spolupráca pri ďalších podujatiach.</t>
  </si>
  <si>
    <t>Centrum pomoci pre rodinu na svoju celoročnú prevádzku získalo podporu mesta na dva projekty.</t>
  </si>
  <si>
    <t>Finančné prostriedky mestského grantového programu boli poskytnuté na realizáciu projektov na podporu aktivít zameraných na zdravý životný štýl pre deti, dospelých, ale aj pre konkrétne cieľové skupiny. Boli podporené dva subjekty a dva projekty.</t>
  </si>
  <si>
    <t>V zmysle zákona č. 305/2005 Z. z. o sociálnoprávnej ochrane detí a sociálnej kuratele a VZN č. 501 v rámci položky boli poskytnuté finančné prostriedky občianskemu združeniu Otvorené srdce za účelom vykonávania opatrení sociálnoprávnej ochrany a sociálnej kurately na obmedzenie a odstraňovanie negatívnych vplyvov, ktoré ohrozujú psychický vývin, fyzický vývin alebo sociálny vývin dieťaťa a plnoletej osoby a za účelom aktivizovania vnútorných schopností.</t>
  </si>
  <si>
    <t>Implementácia jednotlivých aktivít Programu aktívneho starnutia </t>
  </si>
  <si>
    <t>Podujatie Veľtrh pre seniorov sa z dôvodu pretrvávajúcej situácie s ochorením COVID-19 v roku 2021 neuskutočnilo. V rámci ostatných aktivít Programu aktívneho starnutia a Rada seniorov boli čerpané finančné prostriedky na zorganizovanie predstavenia pre seniorov „Dôveruj, ale preveruj“ a tristopätnástim starobným a invalidným seniorom s trvalým pobytom mesta Trnava boli poskytnuté poukážky na zľavy na filmové predstavenia.</t>
  </si>
  <si>
    <t>Bola vykonaná odborná analýza stavu kamerového systému a možností jeho ďalšieho využitia. Analýza konštatuje, že v prípade modernizácie a reorganizácie kamerového systému je potrebné vypracovať realizačný projekt odborne spôsobilým subjektom.</t>
  </si>
  <si>
    <t>počet vzdelávaných detí a žiakov v ZŠ s MŠ so špeciálnymi výchovno - vzdelávacími potrebami</t>
  </si>
  <si>
    <t>Z dôvodu covid opatrení sa aktivita nerealizovala.</t>
  </si>
  <si>
    <t>Zrealizovaný</t>
  </si>
  <si>
    <t>Cieľom projektu je podpora a pomoc v rodinách so seniorom prostredníctvom aktivity dobrovoľníka v rodine. Na projekte v roku 2021 spolupracovali 3 dobrovoľníci.</t>
  </si>
  <si>
    <t>Projekt so zapojením dobrovoľníkov v rodinách s deťmi sa v roku 2021 nerealizoval.</t>
  </si>
  <si>
    <t>EKO šatník v roku 2021 navštívilo 760 návštevníkov. Zároveň sa pomohlo 74 deťom zo 40 sociálne slabších rodinám.</t>
  </si>
  <si>
    <t>Projekt TADCH v roku 2021 spočíval v organizovaní zbierok a následnej distribúcii tovaru osobám a rodinám, ktoré sú v núdzi. Pomoc bola poskytovaná v oblastiach: školské potreby, trvanlivé potraviny a drogistický tovar, sezónne oblečenie a obuv.</t>
  </si>
  <si>
    <r>
      <t>Predĺženie miestnej komunikácie Spartakovská</t>
    </r>
    <r>
      <rPr>
        <sz val="10"/>
        <color theme="1"/>
        <rFont val="Calibri"/>
        <family val="2"/>
        <scheme val="minor"/>
      </rPr>
      <t xml:space="preserve"> (pôvodne Kruhová križovatka Sasinkova - Spartakovská)</t>
    </r>
  </si>
  <si>
    <t>Zrealizované</t>
  </si>
  <si>
    <t>Čiastočne zrealizované</t>
  </si>
  <si>
    <t>Nezrealizované</t>
  </si>
  <si>
    <t>Vybudovanie cyklotrasy - Spartakovská ulica v meste Trnava</t>
  </si>
  <si>
    <t>Projekt bol zrealizovaný v r. 2020. V roku 2021 z neho plynul dodatočný grantový príjem, preto je projekt evidovaný v aktivitách PHRSR aj pre rok 2021.</t>
  </si>
  <si>
    <t>Vybudovanie cyklotrasy - Špačinská cesta v meste Trnava</t>
  </si>
  <si>
    <t>Humanizácia obytného priestoru Hospodárska ulica, dvor A</t>
  </si>
  <si>
    <t>Oblasť PHRSR</t>
  </si>
  <si>
    <t>SPOLU</t>
  </si>
  <si>
    <t>V realizácii</t>
  </si>
  <si>
    <t>Nerealizovaný</t>
  </si>
  <si>
    <t>Počet aktivít</t>
  </si>
  <si>
    <t>Zdroj financovania</t>
  </si>
  <si>
    <t>s podporou EÚ</t>
  </si>
  <si>
    <t>s podporou ŠR</t>
  </si>
  <si>
    <t>Grantový príjem mesta Trnava za aktivitu</t>
  </si>
  <si>
    <t>Čiastočne zrealizovaný</t>
  </si>
  <si>
    <t>s podporou iných dotačných zdrojov</t>
  </si>
  <si>
    <t>Cyklistické prepojenie mesta Trnava a obcí Bohdanovce nad Trnavou - Špačince - I. etapa</t>
  </si>
  <si>
    <t>obce Bohdanovce a Špačince</t>
  </si>
  <si>
    <t>IROP, rozpočet obcí</t>
  </si>
  <si>
    <t>OP Ľudské zdroje</t>
  </si>
  <si>
    <t>Mesto Trnava, TTSK</t>
  </si>
  <si>
    <t>Nové plochy pre podnikateľské účely v mestskom priemyselnom a technologickom parku</t>
  </si>
  <si>
    <t>Správa majetku mesta Trnava, p. o., mestský priemyselný a technologický park</t>
  </si>
  <si>
    <t>Mestský priemyselný a technologický park, obsadenosť plôch určených na podnikanie</t>
  </si>
  <si>
    <t>Prebiehajúca realizácia</t>
  </si>
  <si>
    <t>Výdavky na aktivity, Mesto Trnava</t>
  </si>
  <si>
    <t>Príjem mesta z grantov - 
dotácie, NFP a i.</t>
  </si>
  <si>
    <t>Grantový príjem Mesta Trnava a jeho organizácií</t>
  </si>
  <si>
    <t>Aktivity za všetky oblasti PHRSR podľa etapy realizácie, r. 2021</t>
  </si>
  <si>
    <t>Ľudské zdroje a podnikateľské prostredie - počet aktivít</t>
  </si>
  <si>
    <t>Doprava a technická infraštruktúra - počet aktivít</t>
  </si>
  <si>
    <t>Mestské životné prostredie a podmienky pre voľný čas - počet aktivít</t>
  </si>
  <si>
    <t>Komunikácia, verejné služby a občan - počet aktivít</t>
  </si>
  <si>
    <t>Etapa realizácie aktivity</t>
  </si>
  <si>
    <t>Podiel počtu aktivít</t>
  </si>
  <si>
    <t>Grantové zdroje mesta</t>
  </si>
  <si>
    <t>Mesto Trnava, Zdravé mesto</t>
  </si>
  <si>
    <t>TAVOS, Trnavská teplárenská, Orange, SPP, SWAN, TT - IT, Siemens, ZsE, Telecom</t>
  </si>
  <si>
    <t>Grantové zdroje</t>
  </si>
  <si>
    <t>%-ny podiel grantových zdrojov 
z celkových výdavkov</t>
  </si>
  <si>
    <t>Výdavky mesta, r. 2021</t>
  </si>
  <si>
    <r>
      <t xml:space="preserve">Zdroje mesta
</t>
    </r>
    <r>
      <rPr>
        <sz val="10"/>
        <rFont val="Times New Roman"/>
        <family val="1"/>
      </rPr>
      <t>(vlastné, úverové)</t>
    </r>
  </si>
  <si>
    <t>Spolu zdroje mesta a grantové zdroje</t>
  </si>
  <si>
    <t>Aktivity v zmysle PHRSR - Mesto Trnava a organizácie v zriaďovateľskej pôsobnosti mesta</t>
  </si>
  <si>
    <t>EÚ</t>
  </si>
  <si>
    <t>ŠR</t>
  </si>
  <si>
    <t>iná dotácia</t>
  </si>
  <si>
    <t>Aktivity finančne podporené zo zdrojov</t>
  </si>
  <si>
    <t>Etapa projektu</t>
  </si>
  <si>
    <t>Ľudské zdroje a podnikateľské prostredie, počet aktivít</t>
  </si>
  <si>
    <t>Doprava a technická infraštruktúra, počet aktivít</t>
  </si>
  <si>
    <t>Spolu mesto Trnava</t>
  </si>
  <si>
    <t>Mestské životné prostredie a voľný čas, počet aktivít</t>
  </si>
  <si>
    <t>Komunikácia, verejné služby a občan, počet aktivít</t>
  </si>
  <si>
    <t>Počet aktivít PHRSR</t>
  </si>
  <si>
    <t>z toho počet aktivít s financovaním z grantových zdrojov</t>
  </si>
  <si>
    <t>%-ny podiel aktivít s financovaním z grantových zdrojov</t>
  </si>
  <si>
    <t>Výdavky mesta na aktivity a grantové príjmy plynúce z aktivít, r. 2021</t>
  </si>
  <si>
    <t>Program Participatívny rozpočet bol v rokoch 2016-2020 zameraný na podporu menších aktivít realizovaných neverejnými poskytovateľmi všeobecne prospešných služieb a ďalšími mimovládnymi organizáciami na základe ich iniciatívy. V roku 2021 sa zrealizovali posledné aktivity súvisiace s projektom Participatívny rozpočet. V rokoch 2021-2022 mesto pripravuje nový koncept participatívneho plánovania, v rámci ktorého mesto obyvateľom ponúkne projekty a obyvatelia  budú  mať možnosť vyjadriť k priorizácii toho-ktorého projektu.</t>
  </si>
  <si>
    <t>OP Ľudské zdroje, rozpočet mesta</t>
  </si>
  <si>
    <t>OP Ľudské zdroje, MV SR rozpočet mesta</t>
  </si>
  <si>
    <t>rozpočet mesta, Zaži v Trnave, dotácia TTSK</t>
  </si>
  <si>
    <t>Národný projekt „Pomáhajúce profesie v edukácii detí a žiakov I“ ZŠ s MŠ Gorkého 21, Trnava - Finančné prostriedky z Operačného programu Ľudské zdroje boli čerpané na asistentov učiteľa a odborných zamestnancov v Základnej škole s materskou školou na Ulici M. Gorkého 21 v Trnave (67 881 €). 
Národný projekt „Pomáhajúce profesie v edukácii detí a žiakov II“ - MŠ Limbova, ZŠ s MŠ Gorkého 21, Trnava - Finančné prostriedky z Operačného programu Ľudské zdroje boli čerpané na asistentov učiteľa a odborných zamestnancov v materskej škole, ktorá je súčasťou ZŠ s MŠ na Ulici M. Gorkého 21 v Trnave (69 726 €).
Grantové zdroje boli z rozpočtu mesta presunuté na účet školy.
K 15. 09. 2021 bolo evidovaných na ZŠ 25 žiakov zo zdravotným znevýhodnením (z toho s vývinovou poruchou učenia 15 žiakov a 10 žiakov iné zdravotné znevýhodnenie).</t>
  </si>
  <si>
    <t>V lokalite, kde sídli ZŠ s MŠ Námestie Slovenského učeného tovarišstva, bol za posledné roky rastúci demografický vývoj a kapacity, s ktorými pracovala škola, neboli postačujúce. Z tohto dôvodu prebehla rekonštrukcia školy, v rámci ktorej sa v podkrovných priestoroch vybudovali triedy, aby škola vedela prijímať žiakov z blízkeho okolia školy. Kolaudačné rozhodnutie bolo vydané v r. 2021.</t>
  </si>
  <si>
    <t>Projektová dokumentácia vrátane právoplatného stavebného povolenia bola odovzdaná developerovi, realizujúceho projekt výstavby bytových domov Prúdy a ktorý bude stavbu realizovať v r. 2022 .</t>
  </si>
  <si>
    <t>OP Integrovaná infraštruktúra, rozpočet mesta</t>
  </si>
  <si>
    <t>Od 08/2021 prebiehali stavebné práce - vybudovanie cyklochodníka, rekonštrukcia verejného osvetlenia a sadové úpravy. Stavba bude dokončená v r. 2022.</t>
  </si>
  <si>
    <t>Projekt humanizácie obytného priestoru bol zrealizovaný v 10/2021 s podporou EÚ a ŠR v rámci Integrovaného regionálneho operačného programu. V rámci stavby boli zrealizované: workoutové ihrisko, spevnené plochy a chodníky, mobiliár, verejné osvetlenie a zrevitalizovaná zeleň.</t>
  </si>
  <si>
    <t>Projekt humanizácie bol ukončený dňa 14.12.2021. Projekt sa realizoval s finančnou podporou EÚ a ŠR v rámci Integrovaného regionálneho operačného programu. V rámci stavby boli zrealizované: detské ihrisko, spevnené plochy a chodníky, mobiliár, verejné osvetlenie a zrevitalizovaná zeleň.</t>
  </si>
  <si>
    <t>Projekt humanizácie obytného priestoru Hospodárska ulica dvor D sa realizoval v roku 2021 s finančnou podporou EÚ a ŠR v rámci Integrovaného regionálneho operačného programu. Počas realizácie nastali nepredvídané skutočnosti, ktoré viedli k predĺženiu doby výstavby do 3/2022. Ukončenie realizácie projektu a záverečné vyúčtovanie, t. j. čerpanie vlastných zdrojov a refundácia z grantových zdrojov, sú naplánované na rok 2022.</t>
  </si>
  <si>
    <t>OP Kvalita životného prostredia - SIEA, rozpočet mesta</t>
  </si>
  <si>
    <t>Realizácia projektu začala v 03/2021 s finančnou podporou EÚ v rámci operačného programu Kvalita životného prostredia. Mesto pre projekt získalo NFP vo výške 36 480,- eur. Ukončenie realizácie projektu a finančné plnenie sú naplánované na rok 2022.</t>
  </si>
  <si>
    <t>rozpočet mesta, gratnové zdroje MK SR</t>
  </si>
  <si>
    <t>V r. 2021 sa pripravovala výstavba a revitalizácia športových a školských areálov ZŠ s MŠ Námestie SUT a novostavba telocvične v ZŠ s MŠ I. Krasku Modranka.</t>
  </si>
  <si>
    <t>Mestský priemyselný a technologický park neplánuje realizovať analýzu podnikateľského prostredia.</t>
  </si>
  <si>
    <t>Prípravná etapa verejného obstarávania bola riadiacim orgánom pre IROP schválená v r. 2019, kedy bolo opakovane vyhlásené verejné obstarávanie v zmysle projektu. Kontrola procesu verejného obstarávania však riadiacim orgánom doposiaľ nebola potvrdená, preto nebolo možné uzatvoriť zmluvu s dodávateľom. Aktivitu bude vzhľadom na obzvlášť dlhú dobu trvania povinných procesov kontoly problematické zrealizovať, nakoľko došlo k zmenám v oblasti realizovateľnej trhovej ponuky a dopytu v zmysle schváleného projektu.</t>
  </si>
  <si>
    <t>V roku 2020 Mesto Trnava uzatvorilo s Implementačnou agentúrou MPSVaR SR Zmluvu o spolupráci na poskytnutie finančných prostriedkov pre dvoch terénnych sociálnych pracovníkov a jedného terénneho pracovníka na výkon terénnej sociálnej práce v rámci národného projektu „Podpora a zvyšovanie kvality terénnej sociálnej práce“. Finančné prostriedky boli použité na mzdové a personálne náklady, telekomunikačné výdavky, stravné, nákup liekov, materiálno-technické vybavenie a výpožičku nebytových priestorov na Ulici Coburgova 27, Trnava. Projekt „Podpora a zvyšovanie kvality terénnej sociálnej práce“ bude ukončený v mesiaci december 2022.
Grantový príjem predstavuje aj výdavky refundované v sledovanom roku za predošlé účtovné obdobie.</t>
  </si>
  <si>
    <t>Finančné prostriedky boli čerpané na financovanie projektu „Zvýšenie zamestnanosti príslušníkov MRK v Trnave zriadením miestnej občianskej poriadkovej služby“. Cieľom projektu bolo zvýšiť finančnú gramotnosť, zamestnateľnosť a zamestnanosť marginalizovaných komunít, predovšetkým Rómov. V rámci projektu bola zriadená miestna občianska hliadka, ktorá začala svoju činnosť v 9/2019. Hliadka pozostávala z dvoch zamestnancov, ktorých mzdové náklady boli refundované Ministerstvom práce, sociálnych vecí a rodiny SR. Hliadka svoje aktivity zameriavala hlavne na mestskú časť Trnava – juh (Linčianska) a ZŠ s MŠ M. Gorkého 21 v Trnave. Medzi hlavné aktivity hliadky patrila ochrana verejného poriadku, súkromného a verejného majetku, ochrana životného prostredia, bezpečnosť detí a chodcov pri škole. Členovia hliadky poskytovali súčinnosť mestskej polícii. Projekt bol ukončený v 08/2021.
Mesto na aktivitu nadviaže v r. 2022 realizáciou nového projektu Zvýšenie zamestnanosti a zamestnateľnosti ľudí žijúcich v prostredí marginalizovanej rómskej komunity v Trnave zriadením miestnej občianskej poriadkovej služby, pre ktorý bol mestu v 03/2022 schválený nenávratný finančný príspevok vo výške 32 446,57 eur.</t>
  </si>
  <si>
    <t>Celková obsadenosť podnikateľskými subjektami oproti predošlým rokom klesla (v r. 2020 obsadenosť 89,9 %, v r. 2019 obsadenosť 98 %). Časť priestorov začalo využívať na skladové účely Mesto Trnava a jeho organizácie, čím klesla plocha prenajateľných objektov. Rovnako tak došlo k útlmu záujmu potenciálnych nájomcov.</t>
  </si>
  <si>
    <t>Pôvodným zámerom bolo budovať nové priestory priemyselného parku z prostriedkov EŠIF, avšak pre takúto aktivitu dlhodobo nie sú zverejnené vhodné výzvy. Mesto Trnava plánuje investičnú akciu zabezpečiť z vlastných zdrojov, pričom do roku 2023 chce vybudovať 100 m2 nových plôch pre podnikateľské účely.</t>
  </si>
  <si>
    <t>V priebehu roka boli spracované a uhradené výdavky za strategický dokument mesta Plán udržateľnej mobility a Strategické environmentálne hodnotenie dokumentu, odborný posudok v súlade s platným zákonom o posudzovaní vplyvov na životné prostredie. Realizácia aktivít projektu bola ukončená k 31.12.2021.</t>
  </si>
  <si>
    <t>Opravy miestnych komunikácií a parkovacích plôch zahŕňajú opravy lokálnych porúch, výtlkov a nerovností. Zrealizované boli opravy o celkovej výmere 15 621 m².
Opravy chodníkov zahŕňajú opravy priečnych a pozdĺžnych nerovností, pľuzgierov a poruchových úsekov poškodených chodníkov na území mesta. Zrealizované boli opravy o celkovej výmere: 963,70 m².</t>
  </si>
  <si>
    <t>V roku 2021 bola Združeniu obcí mestskej oblasti Trnava (ZOMOT) schválená žiadosť o NFP pre projekt "Cyklistické prepojenie obcí Trnava - Bohdanovce nad Trnavou - Špačince - I. etapa". Bližšie pozri aktivitu nižšie.</t>
  </si>
  <si>
    <t>Obec Bohdanovce nad Trnavou a Obec Špačince podala prostredníctvom
Združenia obcí mestskej oblasti Trnava (ZOMOT) žiadosť o nenávratný finančný príspevok na Ministerstvo investícií, regionálneho rozvoja a informatizácie na financovanie projektu „Cyklistické prepojenie obcí Trnava – Bohdanovce nad Trnavou – Špačince – I. etapa“. Žiadosť bola schválená v 11/2021 vo výške 1 288 943,34 €, pričom celková výška oprávnených výdavkov projektu je 1 356 782,46 €. Realizácia sa očakáva v období 06/2022 - 05/2023.</t>
  </si>
  <si>
    <t>V rámci rozvoja cyklistickej infraštruktúry mesta Trnava a zvýšenia bezpečnosti účastníkov dopravy bolo vybudovaných a vyznačených 2,5 km nových cyklotrás. Nové cyklotrasy boli v r. 2021 vybudované na uliciach: Študentská ulica – 0,69 km, Pri kalvárii – 0,72 km, Ulica Veterná – 0,27 km, Šafáriková ulica – 0,34 km, Špačinská cesta – 0,48 km. Niektoré z uvedených sú bližšie popísané nižšie. 
Náklady pre túto aktivitu nie sú osobitne zistené, nakoľko sa jednalo o súbor väčších investičných akcií.</t>
  </si>
  <si>
    <t>Realizáciu projektu mesto plánuje spolufinancovať z Integrovaného regionálneho operačného programu 2014-2020. Žiadosť o nenávratný finančný príspevok bola na riadiaci orgán predložená v 07/2021. Rozhodnutie o schválení resp. neschválení sa očakáva v I. štvrťroku 2022. V súčasnosti prebieha súťaž na zhotoviteľa stavby.</t>
  </si>
  <si>
    <t>V novembri 2020 bola podaná žiadosť o stavebné povolenie a stavebné rozhodnutie nadobudlo právoplatnosť dňa 29.11.2021. V priebehu 2. polovice roka 2021 bolo rozhodnuté, že projektová dokumentácia bude upravená - zmena stavby pred jej dokončením. Upravená dokumentácia bola odovzdaná v novembri 2021. V súčasnosti prebieha zabezpečenie procesu získavania vyjadrení od jednotlivých správcov inžinierskych sietí a orgánov sietí na upravenú dokumentáciu pre získanie právoplatného rozhodnutia – zmena stavby pred jej dokončením. Pre projekt sa mesto pokúsi získať finančné zdroje z grantov.</t>
  </si>
  <si>
    <t xml:space="preserve">Prepojovací cyklochodník Pri kalvárii </t>
  </si>
  <si>
    <t xml:space="preserve">V roku 2021 bola pre projekt podaná žiadosť o nenávratný finančný príspevok v rámci výzvy IROP. Spustenie súťaže na výber zhotoviteľa stavby je plánované v roku 2022. </t>
  </si>
  <si>
    <t>V roku 2021 začala komplexná rekonštrukcia ulice a priľahlých plôch, realizuje sa výmena konštrukcie vozovky v celej hrúbke vrátane úpravy podložia, rekonštrukcia priľahlých chodníkov a spevnených plôch. Súčasťou riešeného objektu je aj rozmiestnenie mobiliáru, zrealizovanie fontán, autobusových prístreškov, vytvorenie cyklocestičky a cyklokoridorov vrátane novej lávky, rekonštrukcia resp. vytvorenie nových priechodov pre chodcov vrátane bezbariérových úprav navrhovaných povrchov. V rámci projektovej dokumentácie je spracovaný aj návrh rekonštrukcie objektu verejných WC. Výdavky vzniknú počas roka 2022. Realizáciu projektu mesto plánuje spolufinancovať z európskych štrukturálnych a investičných fondov. Žiadosť o nenávratný finančný príspevok bola predložená v 05/2021 v rámci výzvy IROP, pre projekt bol mestu schválený nenávratný finančný príspevok vo výške 1 305 227,40 eur.</t>
  </si>
  <si>
    <t>Obchvat časť Suchovská - Trstínska - dokumentácia pre územné rozhodnutie, stavebný zámer - Cieľom mesta je spojiť cesty III. triedy/1295 (Orešianska ulica) s križovatkou severného obchvatu Trnavy a to konkrétne cesty I. triedy/51 (Trstínska cesta). V 09/2021 bola podpísaná zmluva o dielo so zhotoviteľom projektovej dokumentácie. Finančné prostriedky boli použité na úhradu geodetického zamerania a jednoduchého grafického konceptu.</t>
  </si>
  <si>
    <t>Každoročne po zostavení návrhu rozpočtu sa zástupca odboru investičnej výstavby stretáva so správcami inžinierskych sietí, kde sú zo strany mesta prezentované investičné zámery a časové horizonty, kedy predpokladáme realizáciu diela. Správcovia inžinierskych sietí prezentujú svoje informácie a plány v rámci investícií do svojich sietí. Týmto spôsobom sa mesto snaží v spolupráci s dotknutými partnermi o koordináciu aktivít s ohľadom na miesto a termín realizácie zámeru. Po schválení rozpočtu mesta správcom poskytujeme definitívny rozpis položiek.</t>
  </si>
  <si>
    <t>Realizáciu projektu mesto plánuje spolufinancovať z európskych štrukturálnych a investičných fondov. Mesto pre projekt získalo nenávratný finančný príspevok vo výške 935 565,03 €, zmluva o poskytnutí NFP je účinná od 08/2021. Celkové oprávnené výdavky projektu predstavujú 984 805,30 €. Realizáciu projektu predpokladáme v priebehu roka 2022 a v prvej polovici roka 2023.</t>
  </si>
  <si>
    <t>Opatrenia zamerané na efektívne využitie dažďovej vody sú zapracované do každej pripravovanej projektovej dokumentácie. Predbežne sa ustúpilo od spracovania samostatného dokumentu Manažment dažďovej vody.</t>
  </si>
  <si>
    <t>Zámerom investičného projektu je zabezpečiť v lokalite Medziháj – Farský mlyn rozvoj územia pozdĺž toku Parnej založením prírode blízkych krajinných prvkov - biocentier a vodných plôch mimo vodný tok Parnej s trvalou vodnou plochou, ktoré bude napojené z vodného toku a nivy Parnej, resp. z iných prístupných zdrojov vody (napr. studní) so sieťou plôch využiteľných pre rozsiahle voľnočasové a rekreačné aktivity. 
K 12/2021 prebiehalo vyjadrovacie konanie správcov sietí a dotknutých orgánov k projektovej dokumentácii pre územné rozhodnutie. Uhradené boli poplatky správcom sietí za vyjadrenia a časť výdavkov za spracovanú DÚR.
V dotyku na projekčne pripravované investície - prírode blízke územie v lokalite hydrického biokoridoru Parná - Medziháj a po oboch stranách vinohradníckej cyklotrasy v úseku Trnava – Zvončín (Ružindol) bola na ornej pôde v predstihu zabezpečená výsadba aleje z 237 ks listnatých stromov. Finančné prostriedky boli čerpané na realizačný projekt 1 560 eur, dodávku stromov 11 978,40 eur a výsadbu stromov 41 791,13 eur.</t>
  </si>
  <si>
    <t>Územie medzi cestným obchvatom a Sibírskou ulicou bolo v územnom pláne mesta vyhradené pre izolačnú zeleň. Výsadbu stromov (parková zeleň) ako náhradnú výsadbu zelene zabezpečil v r. 2019 (prvá etapa) investor nákupného centra na Trstínskej ulici. Druhá etapa výsadby lesoparku bude realizovateľná po majetkoprávnom vysporiadaní k dotknutým pozemkom.</t>
  </si>
  <si>
    <r>
      <t>Cieľom obnovy Ružového parku v Trnave je vytvorenie multifunkčného verejného priestoru s ohľadom na zachovanie historickej štruktúry. Návrh rešpektuje prírodné podmienky, charakter historickej zástavby, kompozičné osi historických i nových štruktúr i požiadavky na optimálne funkčné a priestorové využitie územia pre oddychovo-rekreačné aktivity obyvateľov mesta.  V predmetnom území sú situované jestvujúce objekty, ktoré budú prestavané, pristavané a asanované. V rámci danej lokality sa vybudujú nové objekty, tak aby po obnove Ružového parku celé stavba pôsobila ako jeden kompozičný celok. Zmluva o dielo bola podpísaná dňa 21.9.2021 s dodávateľom stavby na celkovú cenu diela 2 760 974,08 eur a pamiatkový archeologický výskum, ktorý nesmie presiahnuť sumu 26 400 eur. Predpokladaný termín ukončenia diela podľa Zmluvy o dielo je 11.7.2022. Realizáciu projektu plánuje Mesto spolufinancovať z Integrovaného regionálneho operačného programu 2014-2020. (Poznámka: Žiadosť o nenávratný finančný príspe</t>
    </r>
    <r>
      <rPr>
        <sz val="10"/>
        <rFont val="Calibri"/>
        <family val="2"/>
        <scheme val="minor"/>
      </rPr>
      <t>vok bola schválená v I. štvrťroku 2022, schválený NFP predstavuje sumu 2 571 156,07 eur.)</t>
    </r>
  </si>
  <si>
    <t>Realizáciu projektu mesto plánuje spolufinancovať z IROP 2014-2020. Žiadosť o nenávratný finančný príspevok bola na riadiaci orgán predložená v 07/2021. Rozhodnutie o schválení resp. neschválení sa očakáva v I. štvrťroku 2022. V súčasnosti prebieha súťaž na zhotoviteľa stavby.</t>
  </si>
  <si>
    <r>
      <t>Mesto podporuje zníženie produkcie CO</t>
    </r>
    <r>
      <rPr>
        <vertAlign val="subscript"/>
        <sz val="10"/>
        <color theme="1"/>
        <rFont val="Calibri"/>
        <family val="2"/>
        <scheme val="minor"/>
      </rPr>
      <t>2</t>
    </r>
    <r>
      <rPr>
        <sz val="10"/>
        <color theme="1"/>
        <rFont val="Calibri"/>
        <family val="2"/>
        <scheme val="minor"/>
      </rPr>
      <t xml:space="preserve"> v meste formou 
1. podpory prepravy obyvateľov zdieľanými elektrobicyklami,
2. využívaním elektromobilov na služobné účely,
3. využívaním bicyklov a elektrobicyklov na služobné účely.</t>
    </r>
  </si>
  <si>
    <t>Žiadosť o poskytnutie príspevku bola schválená v 11/2021, následne v 12/2021 bolo predložené verejné obstarávanie na kontrolu. Po schválení VO bez zistených závažných nedostatkov riadiacim orgánom pre OP KŽP sa začne realizácia aktivít projektu. Ukončenie realizácie projektu a čerpanie grantových zdrojov predpokladáme postupne v priebehu roka 2022 a v prvej polovici roka 2023 v závislosti od realizácie jednotlivých častí projektových aktivít (obstaranie nádob na odpad, obstaranie strojových technológií, ukončenie stavebných prác). NFP pre projekt bol schválený vo výške 2 575 203,09 €.</t>
  </si>
  <si>
    <t>Mesto Trnava podalo pre investičnú akciu žiadosť o nenávratný finančný príspevok prostredníctvom IROP v 05/2021.
(Poznámka: Žiadosť o NFP bola mestu schválená v 1. štvrťroku 2022.)</t>
  </si>
  <si>
    <t>Mesto Trnava podalo pre investičnú akciu žiadosť o nenávratný finančný príspevok prostredníctvom IROP dňa 28.5.2021.
(Poznámka: Žiadosť o NFP bola mestu schválená v 1. štvrťroku 2022.)</t>
  </si>
  <si>
    <t>Projekt bude mesto realizovať v prípade možnosti podať žiadosť o nenávratný finančný príspevok. Nateraz pre projekt nie sú zverejnené vhodné výzvy na predkladanie žiadostí o podporu.</t>
  </si>
  <si>
    <t>V 04/2021 získalo mesto pre projekt nenávratný finančný príspevok z OP KŽP vo výške 80 016,60 eur. Následne prebehol proces verejného obstarávania na poskytovateľa služby pre vypracovanie účelového energetického auditu pre 52 verejných budov vo vlastníctve mesta Trnava. Realizácia hlavnej aktivity projektu bola zahájená 8.12.2021. Ukončenie projektu sa očakáva v r. 2022.</t>
  </si>
  <si>
    <t>V r. 2021 bola spracovaná úprava projektovej dokumentácie z r. 2018. Investičná akcia je v etape rozhodovania o vydaní stavebného povolenia. Finančné prostriedky na investičnú akciu sa mesto pokúsi získať z prostriedkov EŠIF.</t>
  </si>
  <si>
    <t>V roku 2021 prebehla architektonická súťaž Obnova Štefánikovej ulice v Trnave. Víťazný uchádzač na základe víťazného návrhu bude pokračovať v spracovaní nadväzných stupňov projektovej dokumentácie stavby.</t>
  </si>
  <si>
    <r>
      <t>* Z vonkajšej časti bola obnovená časť južného úseku východnej vetvy opevnenia. 
* Bola zabezpečená geodetická dokumentácia celého mestského opevnenia a</t>
    </r>
    <r>
      <rPr>
        <sz val="10"/>
        <rFont val="Calibri"/>
        <family val="2"/>
        <scheme val="minor"/>
      </rPr>
      <t xml:space="preserve"> 1. etapy predprojektovej dokumentácie pre komplexnú obnovu mestského opevnenia.  Výdavky na túto položku predstavovali 116 820 eur.
* Mesto pre časť projektu (Obnova mestského opevnenia v Trnave - úsek severnej vetvy pri SV nárožnej veži) ešte v r. 2020 získalo dotáciu Ministerstva kultúry SR vo výške 25 000,- eur. Táto podpora sa podarila v r. 2021 dočerpať v plnej výške. Alikvotná časť pre rok 2021 predstavuje zdroje z grantu vo výške 6 461,79 eur.</t>
    </r>
  </si>
  <si>
    <t>Navrhovaná stavba bude zahŕňať kryciu stavbu karnera, prezentáciu Kostola sv. Michala a stredovekého ohradného múru, spevnené plochy, sadové úpravy, rekonštrukciu iluminácie a verejného osvetlenia, dažďovú kanalizáciu, rekonštrukciu a doplnenie vetrákov podzemných priestorov baziliky, mobiliár a drobnú architektúru. K projektu v r. 2021 prebiehala príprava stavebného konania.</t>
  </si>
  <si>
    <t>ZŠ s MŠ Gorkého - revitalizácia športového a školského areálu: V areáli školy bol vybudovaný športový komplex pozostávajúci z veľkého ihriska s umelým povrchom, okolo ktorého bola vybudovaná bežecká dráha. Vedľa veľkého ihriska bolo vybudované menšie ihrisko s umelým povrchom a oplotením. Na ihriskách boli vyznačené jednotlivé hracie plochy a osadené športové zariadenia a vybavenia. Zrealizovaný bol kruh pre vrh guľou a rozbehová dráha s doskočiskom pre skok do diaľky. Zriadené boli plochy s cvičebnými prvkami a detské ihrisko s hracími prvkami pre deti a fontánkou na pitie. Vybudovaná bola stupňovitá tribúna a domček správcu areálu s dielňou a sociálnym zázemím aj pre imobilných. Zrealizované bolo i areálové osvetlenie a vonkajší kamerový systém. Osadené boli časti mobiliáru – lavičky, stojany na bicykle, smetné koše. Na záver boli zrealizované sadové úpravy a výsadba zelenej strechy z rozchodníkov na objekte dielne. Okolité plochy športových ihrísk a detského ihriska a prístupové komunikácie k týmto zariadeniam boli zrealizované z betónovej dlažby.
Stavba bola ukončená v 6/2021. 
(Poznámka: Mestu bol pre investíciu v r. 2022 schválený nenávratný finančný príspevok z IROP vo výške 548 180,55 eur. Táto skutočnosť sa prejaví ako grantový príjem pre investičnú akciu v ďalšom roku po skončení investície.)</t>
  </si>
  <si>
    <t>Realizáciu projektu Mesto bude spolufinancovať z IROP. 
(Poznámka: Žiadosť o nenávratný finančný príspevok bola schválená vo februári 2022.)</t>
  </si>
  <si>
    <t>Stavebné práce sa realizujú od 4/2021, k 12/2021 bol vybudovaný betónový tubus, pokládka EPDM, montáž schodiskových stupňov a zábradlia. Ukončenie fyzickej realizácie projektu sa predpokladá v I. štvrťroku 2022. 
(Poznámka: Mestu bol schválený finančný príspevok vo výške 100 000 eur na základe Zmluvy o refundácii výdavkov projektu modernizácie športovej infraštruktúry, ktorý bol poukázaný v I. štvrťroku 2022.)</t>
  </si>
  <si>
    <t>Stavba sa realizuje od r. 2021, v priebehu roka boli položené elektro rozvody, osadené stĺpy osvetlenia, urobená betonáž obrubníkov, osádzanie mobiliáru. Mesto v r. 2021 získalo dotáciu Fondu na podporu športu vo výške 50 % oprávnených výdavkov projektu podľa pôvodného rozpočtu na revitalizáciu bežeckých trás. Ukončenie realizácie projektu a záverečné vyúčtovanie sú naplánované na rok 2022.</t>
  </si>
  <si>
    <t>V decembri 2021 bola vyhlásená anonymná 2-kolová urbanisticko architektonická súťaž na rekonštrukciu Kina Hviezda, ktorej vyhodnotenie je naplánované v prvom polroku 2022.. Zloženie poroty bude tvorené predovšetkým z renomovaných architektov a architektiek na národnej i medzinárodnej úrovni. 
Do rozpočtu mesta pre rok 2023 bude navrhnutá položka určená na projektovú dokumentáciu pre túto investičnú akciu.</t>
  </si>
  <si>
    <t>Zámerom mesta je vybudovať na pomedzí lužného lesíka a rybníka vyhliadkovú vežu na pozorovanie vtákov a miestnych biotopov. Po nadobudnutí právoplatnosti územného rozhodnutia bude projektant pokračovať na projektovaní ďalšieho stupňa projektovej dokumentácie.</t>
  </si>
  <si>
    <t>Od r. 2016 mesto pracovalo s myšlienkou vytvoriť ucelenú vizuálnu identitu mesta. Mesto koncom roka 2021 vyhlásilo verejnú súťaž na nový dizajn manuál mesta. Jeho súčasťou je logo, slogan a tvorba novej webovej stránky mesta. Nová vizuálna identita sa začne aplikovať od r. 2022.</t>
  </si>
  <si>
    <t>Mesto Trnava od r. 2020 opäť rozvíjalo sakrálny turizmus, a to v spolupráci s Trnava Tourism. Prehliadka sakrálnych pamiatok je jedným z produktov organizácie, ku ktorému bola publikovaná aj informačná brožúra v elektronickej aj tlačenej forme. Finančné krytie pre aktivitu je zahrnuté do súhrnného rozpočtu Trnava Tourism ako destinácie cestovného ruchu.</t>
  </si>
  <si>
    <t>TADCH poskytuje svoje služby v Centre pomoci človeku Trnava pre ľudí bez domova od roku 2012. Je to jediné nízkoprahové denné centrum v Trnave. Technický stav budovy na Hlavnej 43 v Trnave, v ktorej sa centrum nachádza, bol nevyhovujúci a vyžadoval rekonštrukciu aj rozšírenie kapacity. TADCH sa v roku 2019 zapojila do výzvy na predkladanie žiadostí o poskytnutie nenávratného finančného príspevku a na realizáciu tohto projektu v roku 2020 získala nenávratný finančný príspevok. Stavebné práce začali v r. 2021. Ich ukončenie sa očakáva v r. 2022.</t>
  </si>
  <si>
    <t>Mesto Trnava sa spolupodieľalo na financovaní projektu Streetwork, ktorý je zameraný na poskytovanie sociálnej služby formou terénnej sociálnej práce.</t>
  </si>
  <si>
    <t>Deinštitucionalizácia náhradnej starostlivosti v podmienkach Slovenskej republiky je
dlhodobý a stále prebiehajúci proces, ktorý sa systematicky začal realizovať už v roku 2000. Postupne sa utvárajú legislatívne podmienky na podporu rodine a predchádzaniu vyňatiu dieťaťa z rodiny. 
ÚPSVaR Trnava zatiaľ nezrealizoval projekt deinštitucionalizácie prostredníctvom podpory z EŠIF. Zámer pracuje s možnosťou vybudovania novostavby Centra pre deti a rodinu. V r. 2021 prebiehali procesy vytipovania vhodných pozemkov a ich majetkoprávneho usporiadania pre pripravovanú investičnú akciu.</t>
  </si>
  <si>
    <t>V roku 2021 mesto pripravovalo koncept rozvoja infraštruktúry zariadení poskytujúcich sociálne služby.</t>
  </si>
  <si>
    <t>V rokoch 2016-2020 bola v rozpočte mesta zriadená osobitná položka Prorodinne orientované mesto. Projekt Rodina v meste sa ďalej nerealizuje samostatne. Podpora prorodinne orientovaných aktivít je od r. 2021 zahrnutá do rámca mestského grantového programu, ktorý podporuje subjekty pôsobiace v meste v oblastiach: športové aktivity, aktivity mládeže, výchova a vzdelávanie, záujmová umelecká činnosť a kultúrn aktivity, sociálna oblasť, zdravie a drogová prevencia, ekológia a životné prostredie, adaptácia a zmeny klímy. V r. 2021 bolo dotáciou mesta podporených celkom 100 subjektov so 117 projektami. Pôvodnému zámeru aktivity sa priblížilo 8 projektov.</t>
  </si>
  <si>
    <t>Sociálne projekty v lokalite Coburgova sa v r. 2021 nerealizovali.</t>
  </si>
  <si>
    <t>Projekt sociálnych služieb v lokalite Ul. Čulenova bude prepracovaný.</t>
  </si>
  <si>
    <t>V druhom polroku 2021 sa realizovalo viacero aktivít v rámci kampane Európskeho týždňa mobility, ktorá sa každoročne koná od 16. do 22. septembra. Finančné plnenie je uvedené ako súčasť vyššie uvedeného hodnotenia projektu Zdravé mesto.</t>
  </si>
  <si>
    <t>V rámci grantového programu STORM získal dotáciu na projekt v sociálnej oblasti (Mobilné poradenstvo).</t>
  </si>
  <si>
    <t>V súlade so zákonom č. 305/2005 Z. z. o sociálnoprávnej ochrane detí a sociálnej kuratele a VZN Mesta Trnava č. 501 v rámci príspevkov akreditovaným subjektom boli poskytnuté finančné prostriedky občianskemu združeniu STORM za účelom realizácie projektu „KROK VPRED 2021“.</t>
  </si>
  <si>
    <t>Otvorené srdce vykonáva terapiu v rámci 8 špecificky zameraných skupín. 
Dlhodobo (od roku 2019) plánovaná skupina pre rodičov "O výchove k slobode / nezávislosti" sa najskôr z personálnych dôvodov nepodarila otvoriť, v roku 2020 a 2021 pribudla prekážka v podobe pandémie, ktorá nevytvorila priaznivé podmienky na otvorenie a rozbeh novej skupinovej aktivity, hoci potreba práce s rodičmi detí, ktoré uviazli v sociálnej izolácii počas vzdelávania z domu, sa aj v tomto období ukázala ako vysoko potrebná. Otvorenie novej skupiny sa plánuje počas roka 2022.</t>
  </si>
  <si>
    <t>Mesto Trnava pri budovaní a rekonštrukcii verejne prístupných budov a verejných priestranstiev v meste, pri rekonštrukcii existujúcich a výstavbe nových chodníkov a pozemných komunikácií postupuje v zmysle stavebného zákona 50/1976 Zb. v znení neskorších predpisov a rešpektujúc vyhlášku Ministerstva životného prostredia Slovenskej republiky č. 532/2002 Z. z., ktorou sa ustanovujú podrobnosti o všeobecných technických požiadavkách na výstavbu a o všeobecných technických požiadavkách na stavby užívané osobami s obmedzenou schopnosťou pohybu a orientácie. V súčasnosti všetky nové stavebné objekty a stavebné úpravy existujúcich objektov zahŕňajú povinné prvky bezbariérového prístupu.
V rámci projektu Bezbariérové mesto bola špecificky zrealizovaná bezbariérová úprava chodníkov a priechodov na uliciach: križovatka ulíc Limbová a Jiráskova, generála Goliána č. 51, Limbová.</t>
  </si>
  <si>
    <t>Projekt TEREZA - dobrovoľnícka pomoc seniorom v rodinách a v domove pre seniorov</t>
  </si>
  <si>
    <t>Zrealizované (aj čiastočne)</t>
  </si>
  <si>
    <t>Členskí podnikatelia podnikajúci na území OOCR Trnava Tourism, 
Členské samosprávy Trnava Tourism</t>
  </si>
  <si>
    <t>Mimovládne dobrovoľnícke organizácie, dobrovoľníci</t>
  </si>
  <si>
    <t>Aktivity PHRSR financované z grantových zdrojov, Mesto Trnava, r. 2021</t>
  </si>
  <si>
    <t>Podiel aktivít financovaných z grantových zdrojov, Mesto Trnava, r. 2021</t>
  </si>
  <si>
    <t>Celkový očet aktivít Mesta Trnava v sledovanej oblasti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</si>
</sst>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43" formatCode="_-* #,##0.00_-;\-* #,##0.00_-;_-* &quot;-&quot;??_-;_-@_-"/>
    <numFmt numFmtId="164" formatCode="#,##0\ _K_č"/>
    <numFmt numFmtId="165" formatCode="_-* #,##0\ [$€-41B]_-;\-* #,##0\ [$€-41B]_-;_-* &quot;-&quot;??\ [$€-41B]_-;_-@_-"/>
    <numFmt numFmtId="166" formatCode="_-* #,##0.00\ [$€-41B]_-;\-* #,##0.00\ [$€-41B]_-;_-* &quot;-&quot;??\ [$€-41B]_-;_-@_-"/>
    <numFmt numFmtId="167" formatCode="[$-41B]General"/>
    <numFmt numFmtId="168" formatCode="#,##0&quot;     &quot;"/>
    <numFmt numFmtId="169" formatCode="0.000"/>
    <numFmt numFmtId="170" formatCode="#,##0\ &quot;€&quot;"/>
  </numFmts>
  <fonts count="63">
    <font>
      <sz val="11"/>
      <color theme="1"/>
      <name val="Calibri"/>
      <family val="2"/>
      <scheme val="minor"/>
    </font>
    <font>
      <sz val="10"/>
      <name val="Arial"/>
      <family val="2"/>
    </font>
    <font>
      <sz val="10"/>
      <name val="Calibri"/>
      <family val="2"/>
      <scheme val="minor"/>
    </font>
    <font>
      <sz val="10"/>
      <color theme="1"/>
      <name val="Calibri"/>
      <family val="2"/>
      <scheme val="minor"/>
    </font>
    <font>
      <b/>
      <sz val="10"/>
      <name val="Arial"/>
      <family val="2"/>
    </font>
    <font>
      <sz val="10"/>
      <color theme="1"/>
      <name val="Arial"/>
      <family val="2"/>
    </font>
    <font>
      <i/>
      <sz val="10"/>
      <name val="Arial"/>
      <family val="2"/>
    </font>
    <font>
      <sz val="10"/>
      <color rgb="FFFF0000"/>
      <name val="Arial"/>
      <family val="2"/>
    </font>
    <font>
      <i/>
      <sz val="10"/>
      <color theme="1"/>
      <name val="Arial"/>
      <family val="2"/>
    </font>
    <font>
      <b/>
      <sz val="11"/>
      <name val="Arial"/>
      <family val="2"/>
    </font>
    <font>
      <sz val="10"/>
      <color rgb="FF000000"/>
      <name val="Arial"/>
      <family val="2"/>
    </font>
    <font>
      <b/>
      <sz val="10"/>
      <color rgb="FF000000"/>
      <name val="Arial"/>
      <family val="2"/>
    </font>
    <font>
      <b/>
      <sz val="10"/>
      <color theme="1"/>
      <name val="Arial"/>
      <family val="2"/>
    </font>
    <font>
      <b/>
      <sz val="11"/>
      <color rgb="FFFF0000"/>
      <name val="Arial"/>
      <family val="2"/>
    </font>
    <font>
      <sz val="8"/>
      <name val="Calibri"/>
      <family val="2"/>
      <scheme val="minor"/>
    </font>
    <font>
      <b/>
      <sz val="10"/>
      <color rgb="FFFF0000"/>
      <name val="Calibri"/>
      <family val="2"/>
      <scheme val="minor"/>
    </font>
    <font>
      <b/>
      <sz val="10"/>
      <color theme="1"/>
      <name val="Calibri"/>
      <family val="2"/>
      <scheme val="minor"/>
    </font>
    <font>
      <b/>
      <sz val="10"/>
      <color theme="8" tint="-0.24997000396251678"/>
      <name val="Calibri"/>
      <family val="2"/>
      <scheme val="minor"/>
    </font>
    <font>
      <b/>
      <sz val="10"/>
      <name val="Calibri"/>
      <family val="2"/>
      <scheme val="minor"/>
    </font>
    <font>
      <sz val="10"/>
      <color rgb="FF000000"/>
      <name val="Calibri"/>
      <family val="2"/>
      <scheme val="minor"/>
    </font>
    <font>
      <b/>
      <sz val="10"/>
      <color theme="4"/>
      <name val="Calibri"/>
      <family val="2"/>
      <scheme val="minor"/>
    </font>
    <font>
      <b/>
      <sz val="10"/>
      <color theme="5" tint="-0.4999699890613556"/>
      <name val="Calibri"/>
      <family val="2"/>
      <scheme val="minor"/>
    </font>
    <font>
      <sz val="10"/>
      <color theme="5" tint="-0.4999699890613556"/>
      <name val="Calibri"/>
      <family val="2"/>
      <scheme val="minor"/>
    </font>
    <font>
      <b/>
      <sz val="12"/>
      <color theme="5" tint="-0.4999699890613556"/>
      <name val="Calibri"/>
      <family val="2"/>
      <scheme val="minor"/>
    </font>
    <font>
      <b/>
      <sz val="12"/>
      <color theme="8" tint="-0.24997000396251678"/>
      <name val="Calibri"/>
      <family val="2"/>
      <scheme val="minor"/>
    </font>
    <font>
      <b/>
      <sz val="12"/>
      <color theme="1"/>
      <name val="Calibri"/>
      <family val="2"/>
      <scheme val="minor"/>
    </font>
    <font>
      <sz val="10"/>
      <color rgb="FF548DD4"/>
      <name val="Calibri"/>
      <family val="2"/>
      <scheme val="minor"/>
    </font>
    <font>
      <sz val="10"/>
      <name val="Calibri"/>
      <family val="2"/>
    </font>
    <font>
      <sz val="10"/>
      <color theme="1"/>
      <name val="Calibri"/>
      <family val="2"/>
    </font>
    <font>
      <b/>
      <sz val="12"/>
      <color theme="9" tint="-0.24997000396251678"/>
      <name val="Calibri"/>
      <family val="2"/>
      <scheme val="minor"/>
    </font>
    <font>
      <b/>
      <sz val="10"/>
      <color theme="9" tint="-0.24997000396251678"/>
      <name val="Calibri"/>
      <family val="2"/>
      <scheme val="minor"/>
    </font>
    <font>
      <sz val="10"/>
      <color theme="9" tint="-0.24997000396251678"/>
      <name val="Calibri"/>
      <family val="2"/>
      <scheme val="minor"/>
    </font>
    <font>
      <vertAlign val="superscript"/>
      <sz val="10"/>
      <color theme="1"/>
      <name val="Calibri"/>
      <family val="2"/>
      <scheme val="minor"/>
    </font>
    <font>
      <b/>
      <sz val="10"/>
      <color theme="5"/>
      <name val="Calibri"/>
      <family val="2"/>
      <scheme val="minor"/>
    </font>
    <font>
      <b/>
      <sz val="12"/>
      <color theme="5"/>
      <name val="Calibri"/>
      <family val="2"/>
      <scheme val="minor"/>
    </font>
    <font>
      <sz val="11"/>
      <color rgb="FF000000"/>
      <name val="Calibri"/>
      <family val="2"/>
    </font>
    <font>
      <sz val="10"/>
      <color rgb="FF000000"/>
      <name val="Calibri"/>
      <family val="2"/>
    </font>
    <font>
      <b/>
      <sz val="12"/>
      <color rgb="FF0070C0"/>
      <name val="Calibri"/>
      <family val="2"/>
      <scheme val="minor"/>
    </font>
    <font>
      <vertAlign val="superscript"/>
      <sz val="10"/>
      <name val="Calibri"/>
      <family val="2"/>
      <scheme val="minor"/>
    </font>
    <font>
      <b/>
      <vertAlign val="subscript"/>
      <sz val="10"/>
      <color theme="1"/>
      <name val="Calibri"/>
      <family val="2"/>
      <scheme val="minor"/>
    </font>
    <font>
      <sz val="10"/>
      <color theme="5" tint="-0.24997000396251678"/>
      <name val="Calibri"/>
      <family val="2"/>
      <scheme val="minor"/>
    </font>
    <font>
      <vertAlign val="subscript"/>
      <sz val="10"/>
      <color theme="1"/>
      <name val="Calibri"/>
      <family val="2"/>
      <scheme val="minor"/>
    </font>
    <font>
      <b/>
      <i/>
      <sz val="10"/>
      <color theme="1"/>
      <name val="Calibri"/>
      <family val="2"/>
      <scheme val="minor"/>
    </font>
    <font>
      <i/>
      <sz val="10"/>
      <name val="Calibri"/>
      <family val="2"/>
      <scheme val="minor"/>
    </font>
    <font>
      <i/>
      <sz val="10"/>
      <color theme="1"/>
      <name val="Calibri"/>
      <family val="2"/>
    </font>
    <font>
      <i/>
      <sz val="10"/>
      <name val="Calibri"/>
      <family val="2"/>
    </font>
    <font>
      <i/>
      <sz val="10"/>
      <color theme="1"/>
      <name val="Calibri"/>
      <family val="2"/>
      <scheme val="minor"/>
    </font>
    <font>
      <b/>
      <i/>
      <sz val="10"/>
      <name val="Calibri"/>
      <family val="2"/>
      <scheme val="minor"/>
    </font>
    <font>
      <i/>
      <sz val="10"/>
      <color theme="1"/>
      <name val="Times New Roman"/>
      <family val="1"/>
    </font>
    <font>
      <sz val="11"/>
      <color theme="1"/>
      <name val="Times New Roman"/>
      <family val="1"/>
    </font>
    <font>
      <b/>
      <sz val="10"/>
      <color theme="1"/>
      <name val="Times New Roman"/>
      <family val="1"/>
    </font>
    <font>
      <b/>
      <sz val="10"/>
      <name val="Times New Roman"/>
      <family val="1"/>
    </font>
    <font>
      <sz val="10"/>
      <name val="Times New Roman"/>
      <family val="1"/>
    </font>
    <font>
      <sz val="10"/>
      <color theme="1"/>
      <name val="Times New Roman"/>
      <family val="1"/>
    </font>
    <font>
      <b/>
      <sz val="11"/>
      <color theme="5" tint="-0.24997000396251678"/>
      <name val="Times New Roman"/>
      <family val="1"/>
    </font>
    <font>
      <i/>
      <sz val="10.5"/>
      <color theme="1" tint="0.35"/>
      <name val="Calibri"/>
      <family val="2"/>
    </font>
    <font>
      <sz val="9"/>
      <color theme="1" tint="0.25"/>
      <name val="Calibri"/>
      <family val="2"/>
    </font>
    <font>
      <sz val="9"/>
      <color theme="1" tint="0.35"/>
      <name val="+mn-cs"/>
      <family val="2"/>
    </font>
    <font>
      <sz val="9"/>
      <color theme="1" tint="0.35"/>
      <name val="Calibri"/>
      <family val="2"/>
    </font>
    <font>
      <i/>
      <sz val="10"/>
      <color rgb="FF000000"/>
      <name val="Calibri"/>
      <family val="2"/>
    </font>
    <font>
      <sz val="9"/>
      <color rgb="FF000000"/>
      <name val="Calibri"/>
      <family val="2"/>
    </font>
    <font>
      <i/>
      <sz val="10"/>
      <color theme="1" tint="0.35"/>
      <name val="Calibri"/>
      <family val="2"/>
    </font>
    <font>
      <sz val="11"/>
      <color theme="1"/>
      <name val="Calibri"/>
      <family val="2"/>
    </font>
  </fonts>
  <fills count="15">
    <fill>
      <patternFill/>
    </fill>
    <fill>
      <patternFill patternType="gray125"/>
    </fill>
    <fill>
      <patternFill patternType="solid">
        <fgColor rgb="FFFFFFFF"/>
        <bgColor indexed="64"/>
      </patternFill>
    </fill>
    <fill>
      <patternFill patternType="solid">
        <fgColor theme="0"/>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theme="4" tint="0.7999799847602844"/>
        <bgColor indexed="64"/>
      </patternFill>
    </fill>
    <fill>
      <patternFill patternType="solid">
        <fgColor theme="0"/>
        <bgColor indexed="64"/>
      </patternFill>
    </fill>
    <fill>
      <patternFill patternType="solid">
        <fgColor rgb="FF92D050"/>
        <bgColor indexed="64"/>
      </patternFill>
    </fill>
    <fill>
      <patternFill patternType="solid">
        <fgColor theme="6" tint="0.7999799847602844"/>
        <bgColor indexed="64"/>
      </patternFill>
    </fill>
    <fill>
      <patternFill patternType="solid">
        <fgColor rgb="FFFFFF00"/>
        <bgColor indexed="64"/>
      </patternFill>
    </fill>
    <fill>
      <patternFill patternType="solid">
        <fgColor theme="7" tint="0.39998000860214233"/>
        <bgColor indexed="64"/>
      </patternFill>
    </fill>
    <fill>
      <patternFill patternType="solid">
        <fgColor theme="0" tint="-0.04997999966144562"/>
        <bgColor indexed="64"/>
      </patternFill>
    </fill>
    <fill>
      <patternFill patternType="solid">
        <fgColor theme="7" tint="0.7999799847602844"/>
        <bgColor indexed="64"/>
      </patternFill>
    </fill>
  </fills>
  <borders count="33">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style="thin">
        <color rgb="FF000000"/>
      </top>
      <bottom style="thin">
        <color rgb="FF000000"/>
      </bottom>
    </border>
    <border>
      <left style="thin"/>
      <right/>
      <top/>
      <bottom/>
    </border>
    <border>
      <left/>
      <right style="thin"/>
      <top/>
      <bottom/>
    </border>
    <border>
      <left style="thin"/>
      <right/>
      <top style="thin"/>
      <bottom style="thin"/>
    </border>
    <border>
      <left/>
      <right style="thin"/>
      <top style="thin"/>
      <bottom style="thin"/>
    </border>
    <border>
      <left style="thin"/>
      <right/>
      <top/>
      <bottom style="thin"/>
    </border>
    <border>
      <left/>
      <right style="thin">
        <color rgb="FF000000"/>
      </right>
      <top style="thin">
        <color rgb="FF000000"/>
      </top>
      <bottom/>
    </border>
    <border>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style="thin">
        <color rgb="FF000000"/>
      </bottom>
    </border>
    <border>
      <left/>
      <right style="thin">
        <color rgb="FF000000"/>
      </right>
      <top/>
      <bottom/>
    </border>
    <border>
      <left/>
      <right/>
      <top/>
      <bottom style="thin"/>
    </border>
    <border>
      <left/>
      <right/>
      <top style="thin">
        <color rgb="FF000000"/>
      </top>
      <bottom/>
    </border>
    <border>
      <left style="thin">
        <color rgb="FF000000"/>
      </left>
      <right/>
      <top style="thin">
        <color rgb="FF000000"/>
      </top>
      <bottom style="thin">
        <color rgb="FF000000"/>
      </bottom>
    </border>
    <border>
      <left style="thin"/>
      <right/>
      <top style="thin"/>
      <bottom/>
    </border>
    <border>
      <left/>
      <right/>
      <top style="thin"/>
      <bottom style="thin"/>
    </border>
    <border>
      <left style="thin"/>
      <right style="thin"/>
      <top/>
      <bottom style="medium"/>
    </border>
    <border>
      <left style="thin"/>
      <right style="thin"/>
      <top style="thin"/>
      <bottom style="medium"/>
    </border>
    <border>
      <left style="thin"/>
      <right style="medium"/>
      <top style="thin"/>
      <bottom/>
    </border>
    <border>
      <left style="thin"/>
      <right style="medium"/>
      <top/>
      <bottom style="thin"/>
    </border>
    <border>
      <left style="thin"/>
      <right style="medium"/>
      <top style="thin"/>
      <bottom style="thin"/>
    </border>
    <border>
      <left style="thin"/>
      <right style="medium"/>
      <top style="thin"/>
      <bottom style="medium"/>
    </border>
    <border>
      <left style="thin"/>
      <right style="medium"/>
      <top/>
      <bottom style="medium"/>
    </border>
    <border>
      <left/>
      <right style="thin"/>
      <top/>
      <bottom style="thin"/>
    </border>
    <border>
      <left/>
      <right style="thin"/>
      <top style="thin"/>
      <bottom style="medium"/>
    </border>
    <border>
      <left style="thin"/>
      <right style="thin"/>
      <top style="medium"/>
      <bottom style="thin"/>
    </border>
    <border>
      <left/>
      <right style="thin"/>
      <top style="medium"/>
      <bottom style="thin"/>
    </border>
    <border>
      <left/>
      <right style="thin"/>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167" fontId="35" fillId="0" borderId="0">
      <alignment/>
      <protection/>
    </xf>
    <xf numFmtId="43"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cellStyleXfs>
  <cellXfs count="480">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4" fillId="0" borderId="1" xfId="0" applyFont="1" applyBorder="1" applyAlignment="1">
      <alignment vertical="center" wrapText="1"/>
    </xf>
    <xf numFmtId="0" fontId="4" fillId="4" borderId="1" xfId="0" applyFont="1" applyFill="1" applyBorder="1" applyAlignment="1">
      <alignment vertical="center" wrapText="1"/>
    </xf>
    <xf numFmtId="0" fontId="4" fillId="2" borderId="1" xfId="0" applyFont="1" applyFill="1" applyBorder="1" applyAlignment="1">
      <alignment vertical="center" wrapText="1"/>
    </xf>
    <xf numFmtId="0" fontId="5"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4" fillId="0" borderId="2" xfId="0" applyFont="1" applyBorder="1" applyAlignment="1">
      <alignment vertical="center" wrapText="1"/>
    </xf>
    <xf numFmtId="0" fontId="5" fillId="3" borderId="1" xfId="0" applyFont="1" applyFill="1" applyBorder="1" applyAlignment="1">
      <alignment vertical="center" wrapText="1"/>
    </xf>
    <xf numFmtId="0" fontId="6" fillId="0" borderId="3" xfId="0" applyFont="1" applyBorder="1" applyAlignment="1">
      <alignment vertical="center" wrapText="1"/>
    </xf>
    <xf numFmtId="0" fontId="5" fillId="3" borderId="4"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vertical="center" wrapText="1"/>
    </xf>
    <xf numFmtId="0" fontId="5" fillId="5" borderId="1" xfId="0" applyFont="1" applyFill="1" applyBorder="1" applyAlignment="1">
      <alignment vertical="center" wrapText="1"/>
    </xf>
    <xf numFmtId="0" fontId="10" fillId="2" borderId="1" xfId="0" applyFont="1" applyFill="1" applyBorder="1" applyAlignment="1">
      <alignment vertical="center" wrapText="1"/>
    </xf>
    <xf numFmtId="0" fontId="10" fillId="3" borderId="1" xfId="0" applyFont="1" applyFill="1" applyBorder="1" applyAlignment="1">
      <alignment vertical="center" wrapText="1"/>
    </xf>
    <xf numFmtId="0" fontId="5" fillId="0" borderId="1" xfId="0" applyFont="1" applyBorder="1" applyAlignment="1">
      <alignment vertical="center" wrapText="1"/>
    </xf>
    <xf numFmtId="0" fontId="11" fillId="2" borderId="2" xfId="0" applyFont="1" applyFill="1" applyBorder="1" applyAlignment="1">
      <alignment vertical="center" wrapText="1"/>
    </xf>
    <xf numFmtId="0" fontId="6" fillId="2" borderId="4" xfId="0" applyFont="1" applyFill="1" applyBorder="1" applyAlignment="1">
      <alignment vertical="center" wrapText="1"/>
    </xf>
    <xf numFmtId="0" fontId="5" fillId="2" borderId="1" xfId="0" applyFont="1" applyFill="1" applyBorder="1" applyAlignment="1">
      <alignment horizontal="left" vertical="center" wrapText="1"/>
    </xf>
    <xf numFmtId="0" fontId="12" fillId="0" borderId="2" xfId="0" applyFont="1" applyBorder="1" applyAlignment="1">
      <alignment vertical="center" wrapText="1"/>
    </xf>
    <xf numFmtId="0" fontId="8" fillId="0" borderId="4" xfId="0" applyFont="1" applyBorder="1" applyAlignment="1">
      <alignment vertical="center" wrapText="1"/>
    </xf>
    <xf numFmtId="0" fontId="5" fillId="3" borderId="1" xfId="0" applyFont="1" applyFill="1" applyBorder="1" applyAlignment="1">
      <alignment horizontal="center" vertical="center" wrapText="1"/>
    </xf>
    <xf numFmtId="0" fontId="8" fillId="3" borderId="4" xfId="0" applyFont="1" applyFill="1" applyBorder="1" applyAlignment="1">
      <alignment vertical="center" wrapText="1"/>
    </xf>
    <xf numFmtId="0" fontId="10" fillId="2" borderId="1" xfId="0" applyFont="1" applyFill="1" applyBorder="1" applyAlignment="1">
      <alignment horizontal="center" vertical="center" wrapText="1"/>
    </xf>
    <xf numFmtId="0" fontId="12" fillId="3" borderId="4" xfId="0" applyFont="1" applyFill="1" applyBorder="1" applyAlignment="1">
      <alignment vertical="center" wrapText="1"/>
    </xf>
    <xf numFmtId="0" fontId="8" fillId="3" borderId="4" xfId="0" applyFont="1" applyFill="1" applyBorder="1" applyAlignment="1">
      <alignment vertical="top" wrapText="1"/>
    </xf>
    <xf numFmtId="0" fontId="7" fillId="2" borderId="1" xfId="0" applyFont="1" applyFill="1" applyBorder="1" applyAlignment="1">
      <alignment vertical="center" wrapText="1"/>
    </xf>
    <xf numFmtId="0" fontId="5" fillId="6" borderId="1" xfId="0" applyFont="1" applyFill="1" applyBorder="1" applyAlignment="1">
      <alignment horizontal="center" vertical="center" wrapText="1"/>
    </xf>
    <xf numFmtId="0" fontId="1" fillId="6" borderId="1" xfId="0" applyFont="1" applyFill="1" applyBorder="1" applyAlignment="1">
      <alignment vertical="center" wrapText="1"/>
    </xf>
    <xf numFmtId="0" fontId="5" fillId="6" borderId="1" xfId="0" applyFont="1" applyFill="1" applyBorder="1" applyAlignment="1">
      <alignment vertical="center" wrapText="1"/>
    </xf>
    <xf numFmtId="0" fontId="8" fillId="0" borderId="3" xfId="0" applyFont="1" applyBorder="1" applyAlignment="1">
      <alignment horizontal="left" vertical="top" wrapText="1"/>
    </xf>
    <xf numFmtId="0" fontId="12" fillId="2" borderId="2" xfId="0" applyFont="1" applyFill="1" applyBorder="1" applyAlignment="1">
      <alignment vertical="center" wrapText="1"/>
    </xf>
    <xf numFmtId="0" fontId="8" fillId="2" borderId="4" xfId="0" applyFont="1" applyFill="1" applyBorder="1" applyAlignment="1">
      <alignment vertical="top" wrapText="1"/>
    </xf>
    <xf numFmtId="0" fontId="5" fillId="7" borderId="1" xfId="0" applyFont="1" applyFill="1" applyBorder="1" applyAlignment="1">
      <alignment horizontal="center" vertical="center" wrapText="1"/>
    </xf>
    <xf numFmtId="0" fontId="1" fillId="7" borderId="1" xfId="0" applyFont="1" applyFill="1" applyBorder="1" applyAlignment="1">
      <alignment vertical="center" wrapText="1"/>
    </xf>
    <xf numFmtId="0" fontId="5" fillId="7" borderId="1" xfId="0" applyFont="1" applyFill="1" applyBorder="1" applyAlignment="1">
      <alignment vertical="center" wrapText="1"/>
    </xf>
    <xf numFmtId="0" fontId="10" fillId="3" borderId="0" xfId="0" applyFont="1" applyFill="1" applyAlignment="1">
      <alignment vertical="center" wrapText="1"/>
    </xf>
    <xf numFmtId="0" fontId="4" fillId="2" borderId="2" xfId="0" applyFont="1" applyFill="1" applyBorder="1" applyAlignment="1">
      <alignment vertical="center" wrapText="1"/>
    </xf>
    <xf numFmtId="0" fontId="5" fillId="2" borderId="1" xfId="0" applyFont="1" applyFill="1" applyBorder="1" applyAlignment="1">
      <alignment horizontal="center" vertical="center" wrapText="1"/>
    </xf>
    <xf numFmtId="0" fontId="3" fillId="0" borderId="0" xfId="0" applyFont="1"/>
    <xf numFmtId="0" fontId="4" fillId="5" borderId="1" xfId="0" applyFont="1" applyFill="1" applyBorder="1" applyAlignment="1">
      <alignment vertical="center" wrapText="1"/>
    </xf>
    <xf numFmtId="0" fontId="4" fillId="6" borderId="1" xfId="0" applyFont="1" applyFill="1" applyBorder="1" applyAlignment="1">
      <alignment vertical="center" wrapText="1"/>
    </xf>
    <xf numFmtId="0" fontId="4" fillId="7" borderId="1" xfId="0" applyFont="1" applyFill="1" applyBorder="1" applyAlignment="1">
      <alignment vertical="center" wrapText="1"/>
    </xf>
    <xf numFmtId="164"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164" fontId="2" fillId="3" borderId="2" xfId="0" applyNumberFormat="1" applyFont="1" applyFill="1" applyBorder="1" applyAlignment="1">
      <alignment horizontal="center" vertical="center" wrapText="1"/>
    </xf>
    <xf numFmtId="0" fontId="15" fillId="0" borderId="0" xfId="0" applyFont="1" applyAlignment="1">
      <alignment vertical="center"/>
    </xf>
    <xf numFmtId="0" fontId="3" fillId="0" borderId="0" xfId="0" applyFont="1" applyAlignment="1">
      <alignment vertical="center" wrapText="1"/>
    </xf>
    <xf numFmtId="0" fontId="16" fillId="0" borderId="0" xfId="0" applyFont="1" applyAlignment="1">
      <alignment vertical="center" wrapText="1"/>
    </xf>
    <xf numFmtId="0" fontId="2" fillId="2" borderId="1" xfId="0" applyFont="1" applyFill="1" applyBorder="1" applyAlignment="1">
      <alignment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4" xfId="0" applyFont="1" applyBorder="1" applyAlignment="1">
      <alignment horizontal="center" vertical="center" wrapText="1"/>
    </xf>
    <xf numFmtId="164" fontId="2" fillId="3" borderId="4"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7" fillId="0" borderId="6" xfId="0" applyFont="1" applyBorder="1" applyAlignment="1">
      <alignment vertical="center"/>
    </xf>
    <xf numFmtId="0" fontId="3" fillId="0" borderId="0" xfId="0" applyFont="1" applyBorder="1" applyAlignment="1">
      <alignment vertical="center" wrapText="1"/>
    </xf>
    <xf numFmtId="0" fontId="3" fillId="0" borderId="7" xfId="0" applyFont="1" applyBorder="1" applyAlignment="1">
      <alignment vertical="center" wrapText="1"/>
    </xf>
    <xf numFmtId="0" fontId="20" fillId="0" borderId="6" xfId="0" applyFont="1" applyBorder="1" applyAlignment="1">
      <alignment vertical="center"/>
    </xf>
    <xf numFmtId="0" fontId="21" fillId="0" borderId="6" xfId="0" applyFont="1" applyBorder="1" applyAlignment="1">
      <alignment vertical="center"/>
    </xf>
    <xf numFmtId="0" fontId="22" fillId="0" borderId="0" xfId="0" applyFont="1" applyBorder="1" applyAlignment="1">
      <alignment vertical="center" wrapText="1"/>
    </xf>
    <xf numFmtId="0" fontId="22" fillId="0" borderId="0" xfId="0" applyFont="1" applyAlignment="1">
      <alignment vertical="center" wrapText="1"/>
    </xf>
    <xf numFmtId="0" fontId="2" fillId="3" borderId="1" xfId="0" applyFont="1" applyFill="1" applyBorder="1" applyAlignment="1">
      <alignment horizontal="center" vertical="center" wrapText="1"/>
    </xf>
    <xf numFmtId="0" fontId="3" fillId="0" borderId="0" xfId="0" applyFont="1" applyAlignment="1">
      <alignment vertical="center"/>
    </xf>
    <xf numFmtId="166" fontId="3" fillId="0" borderId="0" xfId="0" applyNumberFormat="1" applyFont="1" applyAlignment="1">
      <alignment vertical="center"/>
    </xf>
    <xf numFmtId="0" fontId="2" fillId="2" borderId="8" xfId="0" applyFont="1" applyFill="1" applyBorder="1" applyAlignment="1">
      <alignment vertical="center" wrapText="1"/>
    </xf>
    <xf numFmtId="0" fontId="2" fillId="3" borderId="9" xfId="0" applyFont="1" applyFill="1" applyBorder="1" applyAlignment="1">
      <alignment horizontal="center" vertical="center" wrapText="1"/>
    </xf>
    <xf numFmtId="0" fontId="2" fillId="2" borderId="10" xfId="0" applyFont="1" applyFill="1" applyBorder="1" applyAlignment="1">
      <alignment vertical="center" wrapText="1"/>
    </xf>
    <xf numFmtId="0" fontId="2" fillId="3" borderId="8" xfId="0" applyFont="1" applyFill="1" applyBorder="1" applyAlignment="1">
      <alignment vertical="center" wrapText="1"/>
    </xf>
    <xf numFmtId="0" fontId="3" fillId="2" borderId="1" xfId="0" applyFont="1" applyFill="1" applyBorder="1" applyAlignment="1">
      <alignment vertical="center" wrapText="1"/>
    </xf>
    <xf numFmtId="0" fontId="19" fillId="2" borderId="1" xfId="0" applyFont="1" applyFill="1" applyBorder="1" applyAlignment="1">
      <alignment vertical="center" wrapText="1"/>
    </xf>
    <xf numFmtId="0" fontId="3" fillId="3" borderId="1" xfId="0" applyFont="1" applyFill="1" applyBorder="1" applyAlignment="1">
      <alignment vertical="center" wrapText="1"/>
    </xf>
    <xf numFmtId="0" fontId="19"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left" vertical="center" wrapText="1"/>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wrapText="1"/>
    </xf>
    <xf numFmtId="0" fontId="25" fillId="0" borderId="0" xfId="0" applyFont="1" applyAlignment="1">
      <alignment horizontal="center" vertical="center" wrapText="1"/>
    </xf>
    <xf numFmtId="0" fontId="3" fillId="0" borderId="8" xfId="0" applyFont="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6" fillId="0" borderId="2" xfId="0" applyFont="1" applyBorder="1" applyAlignment="1">
      <alignment vertical="center" wrapText="1"/>
    </xf>
    <xf numFmtId="0" fontId="16" fillId="0" borderId="4" xfId="0" applyFont="1" applyBorder="1" applyAlignment="1">
      <alignment vertical="center" wrapText="1"/>
    </xf>
    <xf numFmtId="0" fontId="18" fillId="0" borderId="13" xfId="0" applyFont="1" applyBorder="1" applyAlignment="1">
      <alignment horizontal="left" vertical="center" wrapText="1"/>
    </xf>
    <xf numFmtId="0" fontId="16" fillId="0" borderId="1" xfId="0" applyFont="1" applyBorder="1" applyAlignment="1">
      <alignment vertical="center" wrapText="1"/>
    </xf>
    <xf numFmtId="0" fontId="18" fillId="3" borderId="1" xfId="0" applyFont="1" applyFill="1" applyBorder="1" applyAlignment="1">
      <alignment vertical="center" wrapText="1"/>
    </xf>
    <xf numFmtId="0" fontId="3" fillId="3" borderId="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6" fillId="3" borderId="2" xfId="0" applyFont="1" applyFill="1" applyBorder="1" applyAlignment="1">
      <alignment vertical="center" wrapText="1"/>
    </xf>
    <xf numFmtId="0" fontId="18" fillId="0" borderId="2" xfId="0" applyFont="1" applyBorder="1" applyAlignment="1">
      <alignment vertical="center" wrapText="1"/>
    </xf>
    <xf numFmtId="0" fontId="16" fillId="3" borderId="1" xfId="0" applyFont="1" applyFill="1" applyBorder="1" applyAlignment="1">
      <alignment vertical="center" wrapText="1"/>
    </xf>
    <xf numFmtId="0" fontId="3" fillId="0" borderId="1" xfId="0" applyFont="1" applyBorder="1" applyAlignment="1">
      <alignment horizontal="center" vertical="center"/>
    </xf>
    <xf numFmtId="0" fontId="3" fillId="3" borderId="14" xfId="0"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1" fontId="3" fillId="0" borderId="0" xfId="0" applyNumberFormat="1" applyFont="1" applyAlignment="1">
      <alignment horizontal="center" vertical="center" wrapText="1"/>
    </xf>
    <xf numFmtId="1" fontId="16" fillId="0" borderId="0" xfId="0" applyNumberFormat="1" applyFont="1" applyAlignment="1">
      <alignment horizontal="center" vertical="center" wrapText="1"/>
    </xf>
    <xf numFmtId="1" fontId="3" fillId="0" borderId="0" xfId="0" applyNumberFormat="1" applyFont="1" applyBorder="1" applyAlignment="1">
      <alignment horizontal="center" vertical="center" wrapText="1"/>
    </xf>
    <xf numFmtId="1" fontId="22" fillId="0" borderId="0" xfId="0" applyNumberFormat="1" applyFont="1" applyBorder="1" applyAlignment="1">
      <alignment horizontal="center" vertical="center" wrapText="1"/>
    </xf>
    <xf numFmtId="1" fontId="3" fillId="0" borderId="0" xfId="0" applyNumberFormat="1" applyFont="1" applyAlignment="1">
      <alignment horizontal="center" vertical="center"/>
    </xf>
    <xf numFmtId="0" fontId="16" fillId="3" borderId="1" xfId="0" applyFont="1" applyFill="1" applyBorder="1" applyAlignment="1">
      <alignment horizontal="left" vertical="center" wrapText="1"/>
    </xf>
    <xf numFmtId="164" fontId="27" fillId="3" borderId="1" xfId="0" applyNumberFormat="1" applyFont="1" applyFill="1" applyBorder="1" applyAlignment="1">
      <alignment horizontal="center" vertical="center" wrapText="1"/>
    </xf>
    <xf numFmtId="0" fontId="28"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2" fillId="0" borderId="0" xfId="0" applyFont="1" applyBorder="1" applyAlignment="1">
      <alignment horizontal="center" vertical="center" wrapText="1"/>
    </xf>
    <xf numFmtId="0" fontId="16" fillId="3" borderId="1" xfId="0" applyFont="1" applyFill="1" applyBorder="1" applyAlignment="1">
      <alignment horizontal="center" vertical="center" wrapText="1"/>
    </xf>
    <xf numFmtId="0" fontId="3" fillId="0" borderId="0" xfId="0" applyFont="1" applyAlignment="1">
      <alignment horizontal="center" vertical="center"/>
    </xf>
    <xf numFmtId="0" fontId="28" fillId="3" borderId="1" xfId="0" applyFont="1" applyFill="1" applyBorder="1" applyAlignment="1">
      <alignment horizontal="center" vertical="center"/>
    </xf>
    <xf numFmtId="0" fontId="29" fillId="0" borderId="0" xfId="0" applyFont="1" applyAlignment="1">
      <alignment vertical="center"/>
    </xf>
    <xf numFmtId="0" fontId="30" fillId="0" borderId="6" xfId="0" applyFont="1" applyBorder="1" applyAlignment="1">
      <alignment vertical="center"/>
    </xf>
    <xf numFmtId="0" fontId="18"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9" fillId="3"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9" fillId="3" borderId="1" xfId="0" applyFont="1" applyFill="1" applyBorder="1" applyAlignment="1">
      <alignment horizontal="center" vertical="center"/>
    </xf>
    <xf numFmtId="0" fontId="3" fillId="3" borderId="1" xfId="0" applyFont="1" applyFill="1" applyBorder="1" applyAlignment="1">
      <alignment horizontal="left" vertical="center" wrapText="1"/>
    </xf>
    <xf numFmtId="0" fontId="16" fillId="0" borderId="3" xfId="0" applyFont="1" applyBorder="1" applyAlignment="1">
      <alignment vertical="center" wrapText="1"/>
    </xf>
    <xf numFmtId="0" fontId="31" fillId="0" borderId="0" xfId="0" applyFont="1" applyBorder="1" applyAlignment="1">
      <alignment vertical="center" wrapText="1"/>
    </xf>
    <xf numFmtId="0" fontId="31" fillId="0" borderId="1" xfId="0" applyFont="1" applyBorder="1" applyAlignment="1">
      <alignment horizontal="left" vertical="center" wrapText="1"/>
    </xf>
    <xf numFmtId="0" fontId="31" fillId="0" borderId="0" xfId="0" applyFont="1" applyBorder="1" applyAlignment="1">
      <alignment horizontal="center" vertical="center" wrapText="1"/>
    </xf>
    <xf numFmtId="1" fontId="31" fillId="0" borderId="0" xfId="0" applyNumberFormat="1" applyFont="1" applyBorder="1" applyAlignment="1">
      <alignment horizontal="center" vertical="center" wrapText="1"/>
    </xf>
    <xf numFmtId="0" fontId="31" fillId="0" borderId="0" xfId="0" applyFont="1" applyAlignment="1">
      <alignment vertical="center" wrapText="1"/>
    </xf>
    <xf numFmtId="0" fontId="18" fillId="0" borderId="1" xfId="0" applyFont="1" applyBorder="1" applyAlignment="1">
      <alignment vertical="center" wrapText="1"/>
    </xf>
    <xf numFmtId="0" fontId="16"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1" fillId="0" borderId="16" xfId="0" applyFont="1" applyBorder="1" applyAlignment="1">
      <alignment vertical="center" wrapText="1"/>
    </xf>
    <xf numFmtId="0" fontId="31" fillId="0" borderId="16" xfId="0" applyFont="1" applyBorder="1" applyAlignment="1">
      <alignment horizontal="center" vertical="center" wrapText="1"/>
    </xf>
    <xf numFmtId="0" fontId="18" fillId="5" borderId="1" xfId="0" applyFont="1" applyFill="1" applyBorder="1" applyAlignment="1">
      <alignment horizontal="center" vertical="center" wrapText="1"/>
    </xf>
    <xf numFmtId="164" fontId="18" fillId="5" borderId="1" xfId="0" applyNumberFormat="1" applyFont="1" applyFill="1" applyBorder="1" applyAlignment="1">
      <alignment horizontal="center" vertical="center" wrapText="1"/>
    </xf>
    <xf numFmtId="165" fontId="18" fillId="5" borderId="1" xfId="0" applyNumberFormat="1" applyFont="1" applyFill="1" applyBorder="1" applyAlignment="1">
      <alignment horizontal="center" vertical="center" wrapText="1"/>
    </xf>
    <xf numFmtId="0" fontId="34" fillId="0" borderId="0" xfId="0" applyFont="1" applyAlignment="1">
      <alignment vertical="center"/>
    </xf>
    <xf numFmtId="0" fontId="33" fillId="0" borderId="6" xfId="0" applyFont="1" applyBorder="1" applyAlignment="1">
      <alignment vertical="center"/>
    </xf>
    <xf numFmtId="0" fontId="18" fillId="0" borderId="17" xfId="0" applyFont="1" applyBorder="1" applyAlignment="1">
      <alignment horizontal="left" vertical="center" wrapText="1"/>
    </xf>
    <xf numFmtId="0" fontId="18" fillId="0" borderId="9" xfId="0" applyFont="1" applyBorder="1" applyAlignment="1">
      <alignment horizontal="left" vertical="center" wrapText="1"/>
    </xf>
    <xf numFmtId="0" fontId="2" fillId="0" borderId="9" xfId="0" applyFont="1" applyBorder="1" applyAlignment="1">
      <alignment horizontal="center" vertical="center" wrapText="1"/>
    </xf>
    <xf numFmtId="164" fontId="19" fillId="2"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6" fillId="3" borderId="4" xfId="0" applyFont="1" applyFill="1" applyBorder="1" applyAlignment="1">
      <alignment vertical="center" wrapText="1"/>
    </xf>
    <xf numFmtId="0" fontId="3" fillId="0" borderId="16" xfId="0" applyFont="1" applyBorder="1" applyAlignment="1">
      <alignment vertical="center" wrapText="1"/>
    </xf>
    <xf numFmtId="0" fontId="3" fillId="0" borderId="16"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8" fillId="3" borderId="1" xfId="0" applyFont="1" applyFill="1" applyBorder="1" applyAlignment="1">
      <alignment horizontal="center" vertical="center" wrapText="1"/>
    </xf>
    <xf numFmtId="164" fontId="2" fillId="0" borderId="1" xfId="0" applyNumberFormat="1" applyFont="1" applyBorder="1" applyAlignment="1">
      <alignment horizontal="center" vertical="center" wrapText="1"/>
    </xf>
    <xf numFmtId="167" fontId="36" fillId="8" borderId="1" xfId="22" applyFont="1" applyFill="1" applyBorder="1" applyAlignment="1">
      <alignment horizontal="center" vertical="center" wrapText="1"/>
      <protection/>
    </xf>
    <xf numFmtId="168" fontId="36" fillId="8" borderId="1" xfId="22" applyNumberFormat="1" applyFont="1" applyFill="1" applyBorder="1" applyAlignment="1">
      <alignment horizontal="center" vertical="center" wrapText="1"/>
      <protection/>
    </xf>
    <xf numFmtId="0" fontId="3" fillId="0" borderId="1" xfId="0" applyFont="1" applyBorder="1" applyAlignment="1">
      <alignment vertical="center"/>
    </xf>
    <xf numFmtId="0" fontId="18" fillId="2" borderId="1" xfId="0" applyFont="1" applyFill="1" applyBorder="1" applyAlignment="1">
      <alignment horizontal="center" vertical="center" wrapText="1"/>
    </xf>
    <xf numFmtId="38"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7" fillId="0" borderId="0" xfId="0" applyFont="1" applyAlignment="1">
      <alignment horizontal="left" vertical="center"/>
    </xf>
    <xf numFmtId="0" fontId="37" fillId="0" borderId="0" xfId="0" applyFont="1" applyAlignment="1">
      <alignment vertical="center"/>
    </xf>
    <xf numFmtId="0" fontId="16" fillId="0" borderId="1" xfId="0" applyFont="1" applyBorder="1" applyAlignment="1">
      <alignment vertical="center"/>
    </xf>
    <xf numFmtId="0" fontId="16"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16" fillId="0" borderId="8" xfId="0" applyFont="1" applyBorder="1" applyAlignment="1">
      <alignment vertical="center" wrapText="1"/>
    </xf>
    <xf numFmtId="0" fontId="18" fillId="0" borderId="8" xfId="0" applyFont="1" applyBorder="1" applyAlignment="1">
      <alignment vertical="center" wrapText="1"/>
    </xf>
    <xf numFmtId="0" fontId="18" fillId="3" borderId="8" xfId="0" applyFont="1" applyFill="1" applyBorder="1" applyAlignment="1">
      <alignment vertical="center" wrapText="1"/>
    </xf>
    <xf numFmtId="0" fontId="2" fillId="3" borderId="8" xfId="0" applyFont="1" applyFill="1" applyBorder="1" applyAlignment="1">
      <alignment horizontal="center" vertical="center" wrapText="1"/>
    </xf>
    <xf numFmtId="164" fontId="2" fillId="3" borderId="18" xfId="0" applyNumberFormat="1" applyFont="1" applyFill="1" applyBorder="1" applyAlignment="1">
      <alignment horizontal="center" vertical="center" wrapText="1"/>
    </xf>
    <xf numFmtId="164" fontId="2" fillId="3" borderId="8"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3" fillId="9" borderId="0" xfId="0" applyFont="1" applyFill="1" applyAlignment="1">
      <alignment vertical="center"/>
    </xf>
    <xf numFmtId="0" fontId="3" fillId="9" borderId="0" xfId="0" applyFont="1" applyFill="1" applyAlignment="1">
      <alignment vertical="center" wrapText="1"/>
    </xf>
    <xf numFmtId="0" fontId="3" fillId="0" borderId="8" xfId="0" applyFont="1" applyBorder="1" applyAlignment="1">
      <alignment vertical="center" wrapText="1"/>
    </xf>
    <xf numFmtId="0" fontId="16" fillId="0" borderId="19" xfId="0" applyFont="1" applyBorder="1" applyAlignment="1">
      <alignment vertical="center" wrapText="1"/>
    </xf>
    <xf numFmtId="0" fontId="3" fillId="0" borderId="19" xfId="0" applyFont="1" applyBorder="1" applyAlignment="1">
      <alignment vertical="center" wrapText="1"/>
    </xf>
    <xf numFmtId="0" fontId="16" fillId="0" borderId="10" xfId="0" applyFont="1" applyBorder="1" applyAlignment="1">
      <alignment vertical="center" wrapText="1"/>
    </xf>
    <xf numFmtId="0" fontId="18" fillId="0" borderId="8" xfId="0" applyFont="1" applyBorder="1" applyAlignment="1">
      <alignment horizontal="left" vertical="center" wrapText="1"/>
    </xf>
    <xf numFmtId="0" fontId="16" fillId="0" borderId="6" xfId="0" applyFont="1" applyBorder="1" applyAlignment="1">
      <alignment vertical="center" wrapText="1"/>
    </xf>
    <xf numFmtId="0" fontId="3" fillId="0" borderId="19" xfId="0" applyFont="1" applyBorder="1" applyAlignment="1">
      <alignment horizontal="center" vertical="center" wrapText="1"/>
    </xf>
    <xf numFmtId="0" fontId="18" fillId="0" borderId="10" xfId="0" applyFont="1" applyBorder="1" applyAlignment="1">
      <alignment horizontal="left" vertical="center" wrapText="1"/>
    </xf>
    <xf numFmtId="0" fontId="3" fillId="2" borderId="1" xfId="0" applyFont="1" applyFill="1" applyBorder="1" applyAlignment="1">
      <alignment horizontal="left" vertical="center" wrapText="1"/>
    </xf>
    <xf numFmtId="0" fontId="2" fillId="0" borderId="20" xfId="0" applyFont="1" applyBorder="1" applyAlignment="1">
      <alignment horizontal="center" vertical="center" wrapText="1"/>
    </xf>
    <xf numFmtId="0" fontId="18" fillId="0" borderId="19" xfId="0" applyFont="1" applyBorder="1" applyAlignment="1">
      <alignment vertical="center" wrapText="1"/>
    </xf>
    <xf numFmtId="0" fontId="16" fillId="3" borderId="10" xfId="0" applyFont="1" applyFill="1" applyBorder="1" applyAlignment="1">
      <alignment vertical="center" wrapText="1"/>
    </xf>
    <xf numFmtId="0" fontId="16" fillId="3" borderId="8" xfId="0" applyFont="1" applyFill="1" applyBorder="1" applyAlignment="1">
      <alignment vertical="center" wrapText="1"/>
    </xf>
    <xf numFmtId="0" fontId="16" fillId="0" borderId="8" xfId="0" applyFont="1" applyBorder="1" applyAlignment="1">
      <alignment horizontal="left" vertical="center" wrapText="1"/>
    </xf>
    <xf numFmtId="0" fontId="3" fillId="0" borderId="3" xfId="0" applyFont="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1" xfId="0" applyFont="1" applyFill="1" applyBorder="1" applyAlignment="1">
      <alignment horizontal="left" vertical="center" wrapText="1"/>
    </xf>
    <xf numFmtId="1" fontId="18" fillId="5" borderId="1" xfId="0" applyNumberFormat="1" applyFont="1" applyFill="1" applyBorder="1" applyAlignment="1">
      <alignment horizontal="center" vertical="center" wrapText="1"/>
    </xf>
    <xf numFmtId="1" fontId="25" fillId="0" borderId="0" xfId="0" applyNumberFormat="1" applyFont="1" applyAlignment="1">
      <alignment horizontal="center" vertical="center" wrapText="1"/>
    </xf>
    <xf numFmtId="1" fontId="3" fillId="3" borderId="1" xfId="21" applyNumberFormat="1" applyFont="1" applyFill="1" applyBorder="1" applyAlignment="1">
      <alignment horizontal="center" vertical="center" wrapText="1"/>
    </xf>
    <xf numFmtId="1" fontId="3" fillId="3" borderId="0" xfId="21" applyNumberFormat="1" applyFont="1" applyFill="1" applyBorder="1" applyAlignment="1">
      <alignment horizontal="center" vertical="center" wrapText="1"/>
    </xf>
    <xf numFmtId="0" fontId="3" fillId="0" borderId="20" xfId="0" applyFont="1" applyBorder="1" applyAlignment="1">
      <alignment vertical="center" wrapText="1"/>
    </xf>
    <xf numFmtId="0" fontId="3" fillId="0" borderId="9" xfId="0" applyFont="1" applyBorder="1" applyAlignment="1">
      <alignment vertical="center" wrapText="1"/>
    </xf>
    <xf numFmtId="9" fontId="3" fillId="3" borderId="1" xfId="20" applyFont="1" applyFill="1" applyBorder="1" applyAlignment="1">
      <alignment horizontal="center" vertical="center" wrapText="1"/>
    </xf>
    <xf numFmtId="1" fontId="3" fillId="0" borderId="9"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21" fillId="0" borderId="6" xfId="0" applyFont="1" applyBorder="1" applyAlignment="1">
      <alignment horizontal="left" vertical="center"/>
    </xf>
    <xf numFmtId="0" fontId="22" fillId="0" borderId="1" xfId="0" applyFont="1" applyBorder="1" applyAlignment="1">
      <alignment vertical="center" wrapText="1"/>
    </xf>
    <xf numFmtId="0" fontId="2" fillId="3" borderId="1" xfId="0"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22" fillId="0" borderId="9" xfId="0" applyFont="1" applyBorder="1" applyAlignment="1">
      <alignment vertical="center" wrapText="1"/>
    </xf>
    <xf numFmtId="0" fontId="3" fillId="0" borderId="0" xfId="0" applyFont="1" applyBorder="1" applyAlignment="1">
      <alignment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22" fillId="0" borderId="0" xfId="0" applyFont="1" applyBorder="1" applyAlignment="1">
      <alignment horizontal="left" vertical="center" wrapText="1"/>
    </xf>
    <xf numFmtId="0" fontId="19" fillId="2" borderId="1" xfId="0" applyFont="1" applyFill="1" applyBorder="1" applyAlignment="1">
      <alignment horizontal="left" vertical="center" wrapText="1"/>
    </xf>
    <xf numFmtId="0" fontId="3" fillId="0" borderId="0" xfId="0" applyFont="1" applyAlignment="1">
      <alignment horizontal="left" vertical="center"/>
    </xf>
    <xf numFmtId="0" fontId="31" fillId="0" borderId="1" xfId="0" applyFont="1" applyBorder="1" applyAlignment="1">
      <alignment vertical="center" wrapText="1"/>
    </xf>
    <xf numFmtId="3" fontId="3" fillId="0" borderId="1" xfId="0" applyNumberFormat="1" applyFont="1" applyBorder="1" applyAlignment="1">
      <alignment vertical="center" wrapText="1"/>
    </xf>
    <xf numFmtId="169" fontId="3" fillId="3" borderId="1" xfId="0" applyNumberFormat="1" applyFont="1" applyFill="1" applyBorder="1" applyAlignment="1">
      <alignment horizontal="center" vertical="center" wrapText="1"/>
    </xf>
    <xf numFmtId="169" fontId="19" fillId="3" borderId="1" xfId="0" applyNumberFormat="1" applyFont="1" applyFill="1" applyBorder="1" applyAlignment="1">
      <alignment horizontal="center" vertical="center" wrapText="1"/>
    </xf>
    <xf numFmtId="169"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42" fillId="3" borderId="2" xfId="0" applyFont="1" applyFill="1" applyBorder="1" applyAlignment="1">
      <alignment vertical="center" wrapText="1"/>
    </xf>
    <xf numFmtId="0" fontId="43" fillId="3" borderId="14" xfId="0" applyFont="1" applyFill="1" applyBorder="1" applyAlignment="1">
      <alignment horizontal="center" vertical="center" wrapText="1"/>
    </xf>
    <xf numFmtId="0" fontId="44" fillId="3" borderId="1" xfId="0" applyFont="1" applyFill="1" applyBorder="1" applyAlignment="1">
      <alignment horizontal="center" vertical="center" wrapText="1"/>
    </xf>
    <xf numFmtId="0" fontId="43" fillId="3" borderId="2" xfId="0" applyFont="1" applyFill="1" applyBorder="1" applyAlignment="1">
      <alignment horizontal="center" vertical="center" wrapText="1"/>
    </xf>
    <xf numFmtId="164" fontId="45" fillId="3" borderId="1" xfId="0" applyNumberFormat="1" applyFont="1" applyFill="1" applyBorder="1" applyAlignment="1">
      <alignment horizontal="center" vertical="center" wrapText="1"/>
    </xf>
    <xf numFmtId="0" fontId="46" fillId="0" borderId="1" xfId="0" applyFont="1" applyBorder="1" applyAlignment="1">
      <alignment vertical="center" wrapText="1"/>
    </xf>
    <xf numFmtId="0" fontId="47" fillId="0" borderId="2" xfId="0" applyFont="1" applyBorder="1" applyAlignment="1">
      <alignment vertical="center" wrapText="1"/>
    </xf>
    <xf numFmtId="0" fontId="43" fillId="3" borderId="1" xfId="0" applyFont="1" applyFill="1" applyBorder="1" applyAlignment="1">
      <alignment horizontal="center" vertical="center" wrapText="1"/>
    </xf>
    <xf numFmtId="0" fontId="46" fillId="3" borderId="1" xfId="0" applyFont="1" applyFill="1" applyBorder="1" applyAlignment="1">
      <alignment horizontal="center" vertical="center" wrapText="1"/>
    </xf>
    <xf numFmtId="169" fontId="46" fillId="3" borderId="1" xfId="0" applyNumberFormat="1" applyFont="1" applyFill="1" applyBorder="1" applyAlignment="1">
      <alignment horizontal="center" vertical="center" wrapText="1"/>
    </xf>
    <xf numFmtId="0" fontId="50" fillId="10" borderId="2" xfId="0" applyFont="1" applyFill="1" applyBorder="1" applyAlignment="1">
      <alignment horizontal="right" vertical="center"/>
    </xf>
    <xf numFmtId="0" fontId="51" fillId="10" borderId="21" xfId="0" applyFont="1" applyFill="1" applyBorder="1" applyAlignment="1">
      <alignment horizontal="left" vertical="center" wrapText="1"/>
    </xf>
    <xf numFmtId="0" fontId="52" fillId="10" borderId="4" xfId="0" applyFont="1" applyFill="1" applyBorder="1" applyAlignment="1">
      <alignment vertical="center" wrapText="1"/>
    </xf>
    <xf numFmtId="0" fontId="52" fillId="10" borderId="1" xfId="0" applyFont="1" applyFill="1" applyBorder="1" applyAlignment="1">
      <alignment vertical="center" wrapText="1"/>
    </xf>
    <xf numFmtId="0" fontId="52" fillId="10" borderId="22" xfId="0" applyFont="1" applyFill="1" applyBorder="1" applyAlignment="1">
      <alignment vertical="center" wrapText="1"/>
    </xf>
    <xf numFmtId="170" fontId="52" fillId="10" borderId="4" xfId="23" applyNumberFormat="1" applyFont="1" applyFill="1" applyBorder="1" applyAlignment="1">
      <alignment horizontal="right" vertical="center" wrapText="1"/>
    </xf>
    <xf numFmtId="0" fontId="51" fillId="10" borderId="4" xfId="0" applyFont="1" applyFill="1" applyBorder="1" applyAlignment="1">
      <alignment horizontal="left" vertical="center" wrapText="1"/>
    </xf>
    <xf numFmtId="1" fontId="52" fillId="0" borderId="1" xfId="23" applyNumberFormat="1" applyFont="1" applyBorder="1" applyAlignment="1">
      <alignment horizontal="center" vertical="center" wrapText="1"/>
    </xf>
    <xf numFmtId="1" fontId="52" fillId="0" borderId="1" xfId="20" applyNumberFormat="1" applyFont="1" applyBorder="1" applyAlignment="1">
      <alignment horizontal="center" vertical="center" wrapText="1"/>
    </xf>
    <xf numFmtId="1" fontId="52" fillId="3" borderId="0" xfId="23" applyNumberFormat="1" applyFont="1" applyFill="1" applyBorder="1" applyAlignment="1">
      <alignment horizontal="center" vertical="center" wrapText="1"/>
    </xf>
    <xf numFmtId="1" fontId="52" fillId="3" borderId="0" xfId="20" applyNumberFormat="1" applyFont="1" applyFill="1" applyBorder="1" applyAlignment="1">
      <alignment horizontal="center" vertical="center" wrapText="1"/>
    </xf>
    <xf numFmtId="1" fontId="52" fillId="10" borderId="4" xfId="23" applyNumberFormat="1" applyFont="1" applyFill="1" applyBorder="1" applyAlignment="1">
      <alignment horizontal="center" vertical="center" wrapText="1"/>
    </xf>
    <xf numFmtId="1" fontId="16" fillId="0" borderId="1" xfId="0" applyNumberFormat="1" applyFont="1" applyBorder="1" applyAlignment="1">
      <alignment horizontal="center" vertical="center" wrapText="1"/>
    </xf>
    <xf numFmtId="1" fontId="2" fillId="3" borderId="1" xfId="21"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48" fillId="10" borderId="0" xfId="0" applyFont="1" applyFill="1" applyAlignment="1">
      <alignment vertical="center"/>
    </xf>
    <xf numFmtId="0" fontId="49" fillId="10" borderId="0" xfId="0" applyFont="1" applyFill="1" applyAlignment="1">
      <alignment vertical="center"/>
    </xf>
    <xf numFmtId="0" fontId="49" fillId="0" borderId="0" xfId="0" applyFont="1" applyAlignment="1">
      <alignment vertical="center"/>
    </xf>
    <xf numFmtId="0" fontId="53" fillId="3" borderId="0" xfId="0" applyFont="1" applyFill="1" applyAlignment="1">
      <alignment horizontal="center" vertical="center"/>
    </xf>
    <xf numFmtId="0" fontId="49" fillId="3" borderId="0" xfId="0" applyFont="1" applyFill="1" applyAlignment="1">
      <alignment vertical="center"/>
    </xf>
    <xf numFmtId="0" fontId="50" fillId="10" borderId="1" xfId="0" applyFont="1" applyFill="1" applyBorder="1" applyAlignment="1">
      <alignment horizontal="right" vertical="center"/>
    </xf>
    <xf numFmtId="0" fontId="50" fillId="10" borderId="1" xfId="0" applyFont="1" applyFill="1" applyBorder="1" applyAlignment="1">
      <alignment horizontal="center" vertical="center"/>
    </xf>
    <xf numFmtId="0" fontId="50" fillId="10" borderId="1" xfId="0" applyFont="1" applyFill="1" applyBorder="1" applyAlignment="1">
      <alignment horizontal="center" vertical="center" wrapText="1"/>
    </xf>
    <xf numFmtId="0" fontId="53" fillId="10" borderId="1" xfId="0" applyFont="1" applyFill="1" applyBorder="1" applyAlignment="1">
      <alignment vertical="center"/>
    </xf>
    <xf numFmtId="0" fontId="49" fillId="0" borderId="0" xfId="0" applyFont="1" applyFill="1" applyAlignment="1">
      <alignment vertical="center"/>
    </xf>
    <xf numFmtId="0" fontId="51" fillId="0" borderId="0" xfId="0" applyFont="1" applyFill="1" applyBorder="1" applyAlignment="1">
      <alignment horizontal="center" vertical="center" wrapText="1"/>
    </xf>
    <xf numFmtId="10" fontId="52" fillId="0" borderId="0" xfId="20" applyNumberFormat="1" applyFont="1" applyFill="1" applyBorder="1" applyAlignment="1">
      <alignment horizontal="center" vertical="center" wrapText="1"/>
    </xf>
    <xf numFmtId="0" fontId="50" fillId="10" borderId="23" xfId="0" applyFont="1" applyFill="1" applyBorder="1" applyAlignment="1">
      <alignment horizontal="right" vertical="center"/>
    </xf>
    <xf numFmtId="0" fontId="52" fillId="10" borderId="24" xfId="0" applyFont="1" applyFill="1" applyBorder="1" applyAlignment="1">
      <alignment vertical="center" wrapText="1"/>
    </xf>
    <xf numFmtId="0" fontId="52" fillId="10" borderId="25" xfId="0" applyFont="1" applyFill="1" applyBorder="1" applyAlignment="1">
      <alignment vertical="center" wrapText="1"/>
    </xf>
    <xf numFmtId="0" fontId="52" fillId="10" borderId="26" xfId="0" applyFont="1" applyFill="1" applyBorder="1" applyAlignment="1">
      <alignment vertical="center" wrapText="1"/>
    </xf>
    <xf numFmtId="0" fontId="51" fillId="10" borderId="24" xfId="0" applyFont="1" applyFill="1" applyBorder="1" applyAlignment="1">
      <alignment horizontal="center" vertical="center" wrapText="1"/>
    </xf>
    <xf numFmtId="0" fontId="53" fillId="11" borderId="0" xfId="0" applyFont="1" applyFill="1" applyAlignment="1">
      <alignment vertical="center"/>
    </xf>
    <xf numFmtId="0" fontId="53" fillId="0" borderId="0" xfId="0" applyFont="1" applyAlignment="1">
      <alignment vertical="center"/>
    </xf>
    <xf numFmtId="0" fontId="51" fillId="12" borderId="0" xfId="0" applyFont="1" applyFill="1" applyAlignment="1">
      <alignment vertical="center"/>
    </xf>
    <xf numFmtId="0" fontId="53" fillId="12" borderId="0" xfId="0" applyFont="1" applyFill="1" applyAlignment="1">
      <alignment vertical="center"/>
    </xf>
    <xf numFmtId="0" fontId="53" fillId="0" borderId="1" xfId="0" applyFont="1" applyBorder="1" applyAlignment="1">
      <alignment vertical="center"/>
    </xf>
    <xf numFmtId="0" fontId="53" fillId="13" borderId="1" xfId="0" applyFont="1" applyFill="1" applyBorder="1" applyAlignment="1">
      <alignment vertical="center"/>
    </xf>
    <xf numFmtId="9" fontId="53" fillId="0" borderId="1" xfId="20" applyFont="1" applyBorder="1" applyAlignment="1">
      <alignment vertical="center"/>
    </xf>
    <xf numFmtId="0" fontId="50" fillId="0" borderId="1" xfId="0" applyFont="1" applyBorder="1" applyAlignment="1">
      <alignment vertical="center"/>
    </xf>
    <xf numFmtId="9" fontId="53" fillId="0" borderId="1" xfId="0" applyNumberFormat="1" applyFont="1" applyBorder="1" applyAlignment="1">
      <alignment vertical="center"/>
    </xf>
    <xf numFmtId="0" fontId="50" fillId="11" borderId="0" xfId="0" applyFont="1" applyFill="1" applyAlignment="1">
      <alignment vertical="center"/>
    </xf>
    <xf numFmtId="0" fontId="53" fillId="0" borderId="0" xfId="0" applyFont="1" applyFill="1" applyAlignment="1">
      <alignment vertical="center"/>
    </xf>
    <xf numFmtId="9" fontId="52" fillId="3" borderId="4" xfId="20" applyFont="1" applyFill="1" applyBorder="1" applyAlignment="1">
      <alignment horizontal="center" vertical="center" wrapText="1"/>
    </xf>
    <xf numFmtId="9" fontId="52" fillId="3" borderId="1" xfId="20" applyFont="1" applyFill="1" applyBorder="1" applyAlignment="1">
      <alignment horizontal="center" vertical="center" wrapText="1"/>
    </xf>
    <xf numFmtId="9" fontId="52" fillId="3" borderId="22" xfId="20" applyFont="1" applyFill="1" applyBorder="1" applyAlignment="1">
      <alignment horizontal="center" vertical="center" wrapText="1"/>
    </xf>
    <xf numFmtId="0" fontId="50" fillId="13" borderId="1" xfId="0" applyFont="1" applyFill="1" applyBorder="1" applyAlignment="1">
      <alignment vertical="center"/>
    </xf>
    <xf numFmtId="0" fontId="51" fillId="3" borderId="1" xfId="0" applyFont="1" applyFill="1" applyBorder="1" applyAlignment="1">
      <alignment horizontal="center" vertical="center"/>
    </xf>
    <xf numFmtId="0" fontId="50" fillId="3" borderId="1" xfId="0" applyFont="1" applyFill="1" applyBorder="1" applyAlignment="1">
      <alignment horizontal="center" vertical="center"/>
    </xf>
    <xf numFmtId="0" fontId="50" fillId="3" borderId="1" xfId="0" applyFont="1" applyFill="1" applyBorder="1" applyAlignment="1">
      <alignment horizontal="center" vertical="center" wrapText="1"/>
    </xf>
    <xf numFmtId="0" fontId="51" fillId="10" borderId="27" xfId="0" applyFont="1" applyFill="1" applyBorder="1" applyAlignment="1">
      <alignment horizontal="left" wrapText="1"/>
    </xf>
    <xf numFmtId="170" fontId="52" fillId="3" borderId="28" xfId="23" applyNumberFormat="1" applyFont="1" applyFill="1" applyBorder="1" applyAlignment="1">
      <alignment horizontal="right" vertical="center" wrapText="1"/>
    </xf>
    <xf numFmtId="170" fontId="52" fillId="3" borderId="4" xfId="23" applyNumberFormat="1" applyFont="1" applyFill="1" applyBorder="1" applyAlignment="1">
      <alignment horizontal="right" vertical="center" wrapText="1"/>
    </xf>
    <xf numFmtId="170" fontId="52" fillId="3" borderId="9" xfId="23" applyNumberFormat="1" applyFont="1" applyFill="1" applyBorder="1" applyAlignment="1">
      <alignment horizontal="right" vertical="center" wrapText="1"/>
    </xf>
    <xf numFmtId="170" fontId="52" fillId="3" borderId="1" xfId="23" applyNumberFormat="1" applyFont="1" applyFill="1" applyBorder="1" applyAlignment="1">
      <alignment horizontal="right" vertical="center" wrapText="1"/>
    </xf>
    <xf numFmtId="170" fontId="52" fillId="3" borderId="29" xfId="23" applyNumberFormat="1" applyFont="1" applyFill="1" applyBorder="1" applyAlignment="1">
      <alignment horizontal="right" vertical="center" wrapText="1"/>
    </xf>
    <xf numFmtId="170" fontId="52" fillId="3" borderId="22" xfId="23" applyNumberFormat="1" applyFont="1" applyFill="1" applyBorder="1" applyAlignment="1">
      <alignment horizontal="right" vertical="center" wrapText="1"/>
    </xf>
    <xf numFmtId="170" fontId="52" fillId="3" borderId="7" xfId="23" applyNumberFormat="1" applyFont="1" applyFill="1" applyBorder="1" applyAlignment="1">
      <alignment horizontal="right" vertical="center" wrapText="1"/>
    </xf>
    <xf numFmtId="0" fontId="51" fillId="0" borderId="0" xfId="0" applyFont="1" applyFill="1" applyBorder="1" applyAlignment="1">
      <alignment horizontal="left" vertical="center" wrapText="1"/>
    </xf>
    <xf numFmtId="170" fontId="52" fillId="0" borderId="0" xfId="23" applyNumberFormat="1" applyFont="1" applyFill="1" applyBorder="1" applyAlignment="1">
      <alignment horizontal="right" vertical="center" wrapText="1"/>
    </xf>
    <xf numFmtId="0" fontId="54" fillId="0" borderId="0" xfId="0" applyFont="1" applyAlignment="1">
      <alignment vertical="center"/>
    </xf>
    <xf numFmtId="0" fontId="49" fillId="0" borderId="0" xfId="0" applyFont="1" applyAlignment="1">
      <alignment horizontal="center" vertical="center"/>
    </xf>
    <xf numFmtId="0" fontId="50" fillId="13" borderId="1" xfId="0" applyFont="1" applyFill="1" applyBorder="1" applyAlignment="1">
      <alignment horizontal="left" vertical="center"/>
    </xf>
    <xf numFmtId="0" fontId="50" fillId="13" borderId="2" xfId="0" applyFont="1" applyFill="1" applyBorder="1" applyAlignment="1">
      <alignment horizontal="right" vertical="center"/>
    </xf>
    <xf numFmtId="0" fontId="51" fillId="13" borderId="3" xfId="0" applyFont="1" applyFill="1" applyBorder="1" applyAlignment="1">
      <alignment vertical="center" wrapText="1"/>
    </xf>
    <xf numFmtId="0" fontId="53" fillId="0" borderId="0" xfId="0" applyFont="1" applyAlignment="1">
      <alignment horizontal="center" vertical="center"/>
    </xf>
    <xf numFmtId="0" fontId="49" fillId="0" borderId="0" xfId="0" applyFont="1" applyFill="1" applyAlignment="1">
      <alignment horizontal="center" vertical="center"/>
    </xf>
    <xf numFmtId="0" fontId="49" fillId="3" borderId="0" xfId="0" applyFont="1" applyFill="1" applyAlignment="1">
      <alignment horizontal="center" vertical="center"/>
    </xf>
    <xf numFmtId="0" fontId="50" fillId="7" borderId="1" xfId="0" applyFont="1" applyFill="1" applyBorder="1" applyAlignment="1">
      <alignment horizontal="center" vertical="center"/>
    </xf>
    <xf numFmtId="0" fontId="53" fillId="7" borderId="1" xfId="0" applyFont="1" applyFill="1" applyBorder="1" applyAlignment="1">
      <alignment horizontal="center" vertical="center"/>
    </xf>
    <xf numFmtId="9" fontId="52" fillId="10" borderId="30" xfId="2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40" fillId="11" borderId="1" xfId="0" applyFont="1" applyFill="1" applyBorder="1" applyAlignment="1">
      <alignment vertical="center" wrapText="1"/>
    </xf>
    <xf numFmtId="0" fontId="2" fillId="0" borderId="0" xfId="0" applyFont="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3" fontId="2" fillId="3" borderId="10" xfId="0" applyNumberFormat="1" applyFont="1" applyFill="1" applyBorder="1" applyAlignment="1">
      <alignment horizontal="center" vertical="center" wrapText="1"/>
    </xf>
    <xf numFmtId="0" fontId="2" fillId="0" borderId="8" xfId="0" applyFont="1" applyBorder="1" applyAlignment="1">
      <alignment horizontal="center" vertical="center" wrapText="1"/>
    </xf>
    <xf numFmtId="3" fontId="2" fillId="3" borderId="8" xfId="0" applyNumberFormat="1"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vertical="center"/>
    </xf>
    <xf numFmtId="0" fontId="2" fillId="3" borderId="1" xfId="0" applyFont="1" applyFill="1" applyBorder="1" applyAlignment="1">
      <alignment vertical="center" wrapText="1"/>
    </xf>
    <xf numFmtId="0" fontId="3" fillId="0" borderId="1" xfId="0" applyFont="1" applyBorder="1" applyAlignment="1">
      <alignment vertical="center" wrapText="1"/>
    </xf>
    <xf numFmtId="164" fontId="19"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3" borderId="9" xfId="0" applyFont="1" applyFill="1" applyBorder="1" applyAlignment="1">
      <alignment horizontal="center" vertical="center" wrapText="1"/>
    </xf>
    <xf numFmtId="0" fontId="16" fillId="0" borderId="2" xfId="0" applyFont="1" applyBorder="1" applyAlignment="1">
      <alignment vertical="center" wrapText="1"/>
    </xf>
    <xf numFmtId="0" fontId="19" fillId="3" borderId="1" xfId="0" applyFont="1" applyFill="1" applyBorder="1" applyAlignment="1">
      <alignment horizontal="center" vertical="center"/>
    </xf>
    <xf numFmtId="1" fontId="3" fillId="0" borderId="9" xfId="0" applyNumberFormat="1" applyFont="1" applyBorder="1" applyAlignment="1">
      <alignment horizontal="center" vertical="center" wrapText="1"/>
    </xf>
    <xf numFmtId="1" fontId="52" fillId="0" borderId="4" xfId="23" applyNumberFormat="1" applyFont="1" applyFill="1" applyBorder="1" applyAlignment="1">
      <alignment horizontal="center" vertical="center" wrapText="1"/>
    </xf>
    <xf numFmtId="9" fontId="52" fillId="0" borderId="4" xfId="20" applyNumberFormat="1" applyFont="1" applyFill="1" applyBorder="1" applyAlignment="1">
      <alignment horizontal="center" vertical="center" wrapText="1"/>
    </xf>
    <xf numFmtId="1" fontId="52" fillId="0" borderId="1" xfId="23" applyNumberFormat="1" applyFont="1" applyFill="1" applyBorder="1" applyAlignment="1">
      <alignment horizontal="center" vertical="center" wrapText="1"/>
    </xf>
    <xf numFmtId="1" fontId="52" fillId="0" borderId="22" xfId="23" applyNumberFormat="1" applyFont="1" applyFill="1" applyBorder="1" applyAlignment="1">
      <alignment horizontal="center" vertical="center" wrapText="1"/>
    </xf>
    <xf numFmtId="9" fontId="52" fillId="0" borderId="3" xfId="20" applyNumberFormat="1" applyFont="1" applyFill="1" applyBorder="1" applyAlignment="1">
      <alignment horizontal="center" vertical="center" wrapText="1"/>
    </xf>
    <xf numFmtId="170" fontId="52" fillId="0" borderId="4" xfId="23" applyNumberFormat="1" applyFont="1" applyFill="1" applyBorder="1" applyAlignment="1">
      <alignment horizontal="right" vertical="center" wrapText="1"/>
    </xf>
    <xf numFmtId="170" fontId="52" fillId="0" borderId="1" xfId="23" applyNumberFormat="1" applyFont="1" applyFill="1" applyBorder="1" applyAlignment="1">
      <alignment horizontal="right" vertical="center" wrapText="1"/>
    </xf>
    <xf numFmtId="170" fontId="52" fillId="0" borderId="22" xfId="23" applyNumberFormat="1" applyFont="1" applyFill="1" applyBorder="1" applyAlignment="1">
      <alignment horizontal="right" vertical="center" wrapText="1"/>
    </xf>
    <xf numFmtId="170" fontId="52" fillId="13" borderId="28" xfId="23" applyNumberFormat="1" applyFont="1" applyFill="1" applyBorder="1" applyAlignment="1">
      <alignment horizontal="right" vertical="center" wrapText="1"/>
    </xf>
    <xf numFmtId="170" fontId="52" fillId="13" borderId="4" xfId="23" applyNumberFormat="1" applyFont="1" applyFill="1" applyBorder="1" applyAlignment="1">
      <alignment horizontal="right" vertical="center" wrapText="1"/>
    </xf>
    <xf numFmtId="170" fontId="52" fillId="13" borderId="31" xfId="23" applyNumberFormat="1" applyFont="1" applyFill="1" applyBorder="1" applyAlignment="1">
      <alignment horizontal="right" vertical="center" wrapText="1"/>
    </xf>
    <xf numFmtId="9" fontId="52" fillId="13" borderId="4" xfId="20" applyFont="1" applyFill="1" applyBorder="1" applyAlignment="1">
      <alignment horizontal="center" vertical="center" wrapText="1"/>
    </xf>
    <xf numFmtId="165" fontId="3" fillId="13" borderId="1" xfId="0" applyNumberFormat="1" applyFont="1" applyFill="1" applyBorder="1" applyAlignment="1">
      <alignment vertical="center" wrapText="1"/>
    </xf>
    <xf numFmtId="165" fontId="3" fillId="0" borderId="1" xfId="0" applyNumberFormat="1" applyFont="1" applyBorder="1" applyAlignment="1">
      <alignment vertical="center" wrapText="1"/>
    </xf>
    <xf numFmtId="165" fontId="3" fillId="14" borderId="1" xfId="0" applyNumberFormat="1" applyFont="1" applyFill="1" applyBorder="1" applyAlignment="1">
      <alignment vertical="center" wrapText="1"/>
    </xf>
    <xf numFmtId="165" fontId="3" fillId="4" borderId="1" xfId="0" applyNumberFormat="1" applyFont="1" applyFill="1" applyBorder="1" applyAlignment="1">
      <alignment vertical="center" wrapText="1"/>
    </xf>
    <xf numFmtId="165" fontId="22" fillId="13" borderId="0" xfId="0" applyNumberFormat="1" applyFont="1" applyFill="1" applyBorder="1" applyAlignment="1">
      <alignment vertical="center" wrapText="1"/>
    </xf>
    <xf numFmtId="165" fontId="22" fillId="0" borderId="0" xfId="0" applyNumberFormat="1" applyFont="1" applyBorder="1" applyAlignment="1">
      <alignment vertical="center" wrapText="1"/>
    </xf>
    <xf numFmtId="165" fontId="3" fillId="14" borderId="20" xfId="0" applyNumberFormat="1" applyFont="1" applyFill="1" applyBorder="1" applyAlignment="1">
      <alignment vertical="center" wrapText="1"/>
    </xf>
    <xf numFmtId="165" fontId="3" fillId="4" borderId="20" xfId="0" applyNumberFormat="1" applyFont="1" applyFill="1" applyBorder="1" applyAlignment="1">
      <alignment vertical="center" wrapText="1"/>
    </xf>
    <xf numFmtId="165" fontId="3" fillId="13" borderId="1" xfId="0" applyNumberFormat="1" applyFont="1" applyFill="1" applyBorder="1" applyAlignment="1">
      <alignment horizontal="center" vertical="center" wrapText="1"/>
    </xf>
    <xf numFmtId="165" fontId="46" fillId="14" borderId="1" xfId="0" applyNumberFormat="1" applyFont="1" applyFill="1" applyBorder="1" applyAlignment="1">
      <alignment vertical="center" wrapText="1"/>
    </xf>
    <xf numFmtId="165" fontId="46" fillId="4" borderId="1" xfId="0" applyNumberFormat="1" applyFont="1" applyFill="1" applyBorder="1" applyAlignment="1">
      <alignment vertical="center" wrapText="1"/>
    </xf>
    <xf numFmtId="165" fontId="3" fillId="0" borderId="1" xfId="0" applyNumberFormat="1" applyFont="1" applyFill="1" applyBorder="1" applyAlignment="1">
      <alignment vertical="center" wrapText="1"/>
    </xf>
    <xf numFmtId="165" fontId="25" fillId="0" borderId="0" xfId="0" applyNumberFormat="1" applyFont="1" applyAlignment="1">
      <alignment vertical="center" wrapText="1"/>
    </xf>
    <xf numFmtId="165" fontId="3" fillId="0" borderId="0" xfId="0" applyNumberFormat="1" applyFont="1" applyBorder="1" applyAlignment="1">
      <alignment vertical="center" wrapText="1"/>
    </xf>
    <xf numFmtId="165" fontId="3" fillId="13" borderId="1" xfId="21" applyNumberFormat="1" applyFont="1" applyFill="1" applyBorder="1" applyAlignment="1">
      <alignment vertical="center" wrapText="1"/>
    </xf>
    <xf numFmtId="165" fontId="3" fillId="3" borderId="1" xfId="21" applyNumberFormat="1" applyFont="1" applyFill="1" applyBorder="1" applyAlignment="1">
      <alignment vertical="center" wrapText="1"/>
    </xf>
    <xf numFmtId="165" fontId="3" fillId="14" borderId="1" xfId="21" applyNumberFormat="1" applyFont="1" applyFill="1" applyBorder="1" applyAlignment="1">
      <alignment vertical="center" wrapText="1"/>
    </xf>
    <xf numFmtId="165" fontId="3" fillId="4" borderId="1" xfId="21" applyNumberFormat="1" applyFont="1" applyFill="1" applyBorder="1" applyAlignment="1">
      <alignment vertical="center" wrapText="1"/>
    </xf>
    <xf numFmtId="165" fontId="3" fillId="0" borderId="0" xfId="0" applyNumberFormat="1" applyFont="1" applyAlignment="1">
      <alignment vertical="center" wrapText="1"/>
    </xf>
    <xf numFmtId="165" fontId="3" fillId="13" borderId="0" xfId="21" applyNumberFormat="1" applyFont="1" applyFill="1" applyBorder="1" applyAlignment="1">
      <alignment vertical="center" wrapText="1"/>
    </xf>
    <xf numFmtId="165" fontId="3" fillId="3" borderId="0" xfId="21" applyNumberFormat="1" applyFont="1" applyFill="1" applyBorder="1" applyAlignment="1">
      <alignment vertical="center" wrapText="1"/>
    </xf>
    <xf numFmtId="165" fontId="3" fillId="14" borderId="20" xfId="21" applyNumberFormat="1" applyFont="1" applyFill="1" applyBorder="1" applyAlignment="1">
      <alignment vertical="center" wrapText="1"/>
    </xf>
    <xf numFmtId="165" fontId="3" fillId="4" borderId="20" xfId="21" applyNumberFormat="1" applyFont="1" applyFill="1" applyBorder="1" applyAlignment="1">
      <alignment vertical="center" wrapText="1"/>
    </xf>
    <xf numFmtId="165" fontId="2" fillId="14" borderId="1" xfId="0" applyNumberFormat="1" applyFont="1" applyFill="1" applyBorder="1" applyAlignment="1">
      <alignment vertical="center" wrapText="1"/>
    </xf>
    <xf numFmtId="165" fontId="16" fillId="0" borderId="0" xfId="0" applyNumberFormat="1" applyFont="1" applyAlignment="1">
      <alignment vertical="center" wrapText="1"/>
    </xf>
    <xf numFmtId="165" fontId="3" fillId="0" borderId="7" xfId="0" applyNumberFormat="1" applyFont="1" applyBorder="1" applyAlignment="1">
      <alignment vertical="center" wrapText="1"/>
    </xf>
    <xf numFmtId="165" fontId="31" fillId="13" borderId="0" xfId="0" applyNumberFormat="1" applyFont="1" applyFill="1" applyBorder="1" applyAlignment="1">
      <alignment vertical="center" wrapText="1"/>
    </xf>
    <xf numFmtId="165" fontId="31" fillId="0" borderId="0" xfId="0" applyNumberFormat="1" applyFont="1" applyBorder="1" applyAlignment="1">
      <alignment vertical="center" wrapText="1"/>
    </xf>
    <xf numFmtId="165" fontId="31" fillId="14" borderId="7" xfId="0" applyNumberFormat="1" applyFont="1" applyFill="1" applyBorder="1" applyAlignment="1">
      <alignment vertical="center" wrapText="1"/>
    </xf>
    <xf numFmtId="165" fontId="31" fillId="4" borderId="7" xfId="0" applyNumberFormat="1" applyFont="1" applyFill="1" applyBorder="1" applyAlignment="1">
      <alignment vertical="center" wrapText="1"/>
    </xf>
    <xf numFmtId="165" fontId="46" fillId="13" borderId="1" xfId="0" applyNumberFormat="1" applyFont="1" applyFill="1" applyBorder="1" applyAlignment="1">
      <alignment vertical="center" wrapText="1"/>
    </xf>
    <xf numFmtId="165" fontId="46" fillId="0" borderId="1" xfId="0" applyNumberFormat="1" applyFont="1" applyBorder="1" applyAlignment="1">
      <alignment vertical="center" wrapText="1"/>
    </xf>
    <xf numFmtId="165" fontId="22" fillId="14" borderId="7" xfId="0" applyNumberFormat="1" applyFont="1" applyFill="1" applyBorder="1" applyAlignment="1">
      <alignment vertical="center" wrapText="1"/>
    </xf>
    <xf numFmtId="165" fontId="22" fillId="4" borderId="7" xfId="0" applyNumberFormat="1" applyFont="1" applyFill="1" applyBorder="1" applyAlignment="1">
      <alignment vertical="center" wrapText="1"/>
    </xf>
    <xf numFmtId="165" fontId="3" fillId="0" borderId="0" xfId="0" applyNumberFormat="1" applyFont="1" applyAlignment="1">
      <alignment vertical="center"/>
    </xf>
    <xf numFmtId="165" fontId="3" fillId="13" borderId="0" xfId="0" applyNumberFormat="1" applyFont="1" applyFill="1" applyBorder="1" applyAlignment="1">
      <alignment vertical="center" wrapText="1"/>
    </xf>
    <xf numFmtId="165" fontId="3" fillId="14" borderId="7" xfId="0" applyNumberFormat="1" applyFont="1" applyFill="1" applyBorder="1" applyAlignment="1">
      <alignment vertical="center" wrapText="1"/>
    </xf>
    <xf numFmtId="165" fontId="3" fillId="4" borderId="7" xfId="0" applyNumberFormat="1" applyFont="1" applyFill="1" applyBorder="1" applyAlignment="1">
      <alignment vertical="center" wrapText="1"/>
    </xf>
    <xf numFmtId="165" fontId="3" fillId="13" borderId="1" xfId="0" applyNumberFormat="1" applyFont="1" applyFill="1" applyBorder="1" applyAlignment="1">
      <alignment vertical="center"/>
    </xf>
    <xf numFmtId="165" fontId="3" fillId="0" borderId="1" xfId="0" applyNumberFormat="1" applyFont="1" applyBorder="1" applyAlignment="1">
      <alignment vertical="center"/>
    </xf>
    <xf numFmtId="0" fontId="53" fillId="0" borderId="1" xfId="0" applyFont="1" applyFill="1" applyBorder="1" applyAlignment="1">
      <alignment horizontal="center" vertical="center"/>
    </xf>
    <xf numFmtId="1" fontId="53" fillId="0" borderId="1" xfId="0" applyNumberFormat="1" applyFont="1" applyFill="1" applyBorder="1" applyAlignment="1">
      <alignment horizontal="center" vertical="center"/>
    </xf>
    <xf numFmtId="0" fontId="50" fillId="0" borderId="1" xfId="0" applyFont="1" applyFill="1" applyBorder="1" applyAlignment="1">
      <alignment horizontal="center" vertical="center"/>
    </xf>
    <xf numFmtId="0" fontId="8" fillId="3" borderId="3" xfId="0" applyFont="1" applyFill="1" applyBorder="1" applyAlignment="1">
      <alignment horizontal="left" vertical="top" wrapText="1"/>
    </xf>
    <xf numFmtId="0" fontId="8" fillId="0" borderId="4" xfId="0" applyFont="1" applyBorder="1" applyAlignment="1">
      <alignment vertical="top" wrapText="1"/>
    </xf>
    <xf numFmtId="0" fontId="6" fillId="0" borderId="4" xfId="0" applyFont="1" applyBorder="1" applyAlignment="1">
      <alignment vertical="top" wrapText="1"/>
    </xf>
    <xf numFmtId="0" fontId="6" fillId="0" borderId="1" xfId="0" applyFont="1" applyBorder="1" applyAlignment="1">
      <alignmen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6" fillId="2" borderId="4" xfId="0" applyFont="1" applyFill="1" applyBorder="1" applyAlignment="1">
      <alignment vertical="top" wrapText="1"/>
    </xf>
    <xf numFmtId="0" fontId="6" fillId="2" borderId="1" xfId="0" applyFont="1" applyFill="1" applyBorder="1" applyAlignment="1">
      <alignment vertical="top" wrapText="1"/>
    </xf>
    <xf numFmtId="0" fontId="4" fillId="3" borderId="1"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9" fillId="4" borderId="20" xfId="0" applyFont="1" applyFill="1" applyBorder="1" applyAlignment="1">
      <alignment horizontal="center" vertical="center"/>
    </xf>
    <xf numFmtId="0" fontId="9" fillId="4" borderId="9" xfId="0" applyFont="1" applyFill="1" applyBorder="1" applyAlignment="1">
      <alignment horizontal="center" vertical="center"/>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4" xfId="0" applyFont="1" applyFill="1" applyBorder="1" applyAlignment="1">
      <alignment horizontal="left" vertical="center" wrapText="1"/>
    </xf>
    <xf numFmtId="165" fontId="18" fillId="5" borderId="1" xfId="0" applyNumberFormat="1" applyFont="1" applyFill="1" applyBorder="1" applyAlignment="1">
      <alignment horizontal="center" vertical="center" wrapText="1" shrinkToFit="1"/>
    </xf>
    <xf numFmtId="165" fontId="18" fillId="5" borderId="8" xfId="0" applyNumberFormat="1" applyFont="1" applyFill="1" applyBorder="1" applyAlignment="1">
      <alignment horizontal="center" vertical="center" wrapText="1" shrinkToFit="1"/>
    </xf>
    <xf numFmtId="165" fontId="18" fillId="5" borderId="20" xfId="0" applyNumberFormat="1" applyFont="1" applyFill="1" applyBorder="1" applyAlignment="1">
      <alignment horizontal="center" vertical="center" wrapText="1" shrinkToFit="1"/>
    </xf>
    <xf numFmtId="165" fontId="18" fillId="5" borderId="9" xfId="0" applyNumberFormat="1" applyFont="1" applyFill="1" applyBorder="1" applyAlignment="1">
      <alignment horizontal="center" vertical="center" wrapText="1"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8" fillId="5" borderId="1" xfId="0" applyFont="1" applyFill="1" applyBorder="1" applyAlignment="1">
      <alignment horizontal="center" vertical="center" wrapText="1" shrinkToFi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8" fillId="5" borderId="8" xfId="0" applyFont="1" applyFill="1" applyBorder="1" applyAlignment="1">
      <alignment horizontal="center" vertical="center" wrapText="1" shrinkToFit="1"/>
    </xf>
    <xf numFmtId="0" fontId="18" fillId="5" borderId="20" xfId="0" applyFont="1" applyFill="1" applyBorder="1" applyAlignment="1">
      <alignment horizontal="center" vertical="center" wrapText="1" shrinkToFit="1"/>
    </xf>
    <xf numFmtId="0" fontId="18" fillId="5" borderId="9" xfId="0" applyFont="1" applyFill="1" applyBorder="1" applyAlignment="1">
      <alignment horizontal="center" vertical="center" wrapText="1" shrinkToFi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9" fillId="2" borderId="19"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2" fillId="3" borderId="3"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32" xfId="0" applyFont="1" applyFill="1" applyBorder="1" applyAlignment="1">
      <alignment horizontal="left" vertical="center" wrapText="1"/>
    </xf>
    <xf numFmtId="0" fontId="3" fillId="3" borderId="7" xfId="0" applyFont="1" applyFill="1" applyBorder="1" applyAlignment="1">
      <alignment horizontal="left" vertical="center" wrapText="1"/>
    </xf>
    <xf numFmtId="0" fontId="51" fillId="13" borderId="1" xfId="0" applyFont="1" applyFill="1" applyBorder="1" applyAlignment="1">
      <alignment horizontal="center" vertical="center" wrapText="1"/>
    </xf>
    <xf numFmtId="0" fontId="51" fillId="13" borderId="2" xfId="0" applyFont="1" applyFill="1" applyBorder="1" applyAlignment="1">
      <alignment horizontal="center" vertical="center" wrapText="1"/>
    </xf>
    <xf numFmtId="0" fontId="51" fillId="13" borderId="4" xfId="0" applyFont="1" applyFill="1" applyBorder="1" applyAlignment="1">
      <alignment horizontal="center" vertical="center" wrapText="1"/>
    </xf>
    <xf numFmtId="0" fontId="51" fillId="0" borderId="2" xfId="0" applyFont="1" applyBorder="1" applyAlignment="1">
      <alignment horizontal="center" vertical="center" wrapText="1"/>
    </xf>
    <xf numFmtId="0" fontId="51" fillId="0" borderId="4" xfId="0" applyFont="1" applyBorder="1" applyAlignment="1">
      <alignment horizontal="center" vertical="center" wrapText="1"/>
    </xf>
    <xf numFmtId="0" fontId="51" fillId="10" borderId="9" xfId="0" applyFont="1" applyFill="1" applyBorder="1" applyAlignment="1">
      <alignment horizontal="center" vertical="center" wrapText="1"/>
    </xf>
    <xf numFmtId="0" fontId="51" fillId="10" borderId="29" xfId="0" applyFont="1" applyFill="1" applyBorder="1" applyAlignment="1">
      <alignment horizontal="center" vertical="center" wrapText="1"/>
    </xf>
    <xf numFmtId="0" fontId="51" fillId="10" borderId="1" xfId="0" applyFont="1" applyFill="1" applyBorder="1" applyAlignment="1">
      <alignment horizontal="center" vertical="center" wrapText="1"/>
    </xf>
    <xf numFmtId="0" fontId="51" fillId="10" borderId="22" xfId="0" applyFont="1" applyFill="1" applyBorder="1" applyAlignment="1">
      <alignment horizontal="center" vertical="center" wrapText="1"/>
    </xf>
    <xf numFmtId="0" fontId="51" fillId="10" borderId="2" xfId="0" applyFont="1" applyFill="1" applyBorder="1" applyAlignment="1">
      <alignment horizontal="center" vertical="center" wrapText="1"/>
    </xf>
    <xf numFmtId="0" fontId="51" fillId="10" borderId="21" xfId="0" applyFont="1" applyFill="1" applyBorder="1" applyAlignment="1">
      <alignment horizontal="center" vertical="center" wrapText="1"/>
    </xf>
    <xf numFmtId="0" fontId="50" fillId="7" borderId="1" xfId="0" applyFont="1" applyFill="1" applyBorder="1" applyAlignment="1">
      <alignment horizontal="center" vertical="center"/>
    </xf>
    <xf numFmtId="0" fontId="50" fillId="7" borderId="1" xfId="0" applyFont="1" applyFill="1" applyBorder="1" applyAlignment="1">
      <alignment horizontal="center" vertical="center" wrapText="1"/>
    </xf>
    <xf numFmtId="0" fontId="51" fillId="10" borderId="2" xfId="0" applyFont="1" applyFill="1" applyBorder="1" applyAlignment="1">
      <alignment horizontal="left" vertical="center" wrapText="1"/>
    </xf>
    <xf numFmtId="0" fontId="51" fillId="10" borderId="21" xfId="0" applyFont="1" applyFill="1" applyBorder="1" applyAlignment="1">
      <alignment horizontal="left" vertical="center" wrapText="1"/>
    </xf>
    <xf numFmtId="0" fontId="50" fillId="13" borderId="2" xfId="0" applyFont="1" applyFill="1" applyBorder="1" applyAlignment="1">
      <alignment horizontal="right" vertical="center"/>
    </xf>
    <xf numFmtId="0" fontId="50" fillId="13" borderId="4" xfId="0" applyFont="1" applyFill="1" applyBorder="1" applyAlignment="1">
      <alignment horizontal="right" vertic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6" fillId="0" borderId="0" xfId="0" applyFont="1" applyAlignment="1">
      <alignment horizontal="center" vertical="center"/>
    </xf>
    <xf numFmtId="0" fontId="2" fillId="2" borderId="19"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12">
    <cellStyle name="Normal" xfId="0"/>
    <cellStyle name="Percent" xfId="15"/>
    <cellStyle name="Currency" xfId="16"/>
    <cellStyle name="Currency [0]" xfId="17"/>
    <cellStyle name="Comma" xfId="18"/>
    <cellStyle name="Comma [0]" xfId="19"/>
    <cellStyle name="Percentá" xfId="20"/>
    <cellStyle name="Mena" xfId="21"/>
    <cellStyle name="Excel Built-in Normal" xfId="22"/>
    <cellStyle name="Čiarka" xfId="23"/>
    <cellStyle name="Mena 2" xfId="24"/>
    <cellStyle name="Čiarka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50" b="0" i="1" u="none" baseline="0">
                <a:solidFill>
                  <a:schemeClr val="tx1">
                    <a:lumMod val="65000"/>
                    <a:lumOff val="35000"/>
                  </a:schemeClr>
                </a:solidFill>
                <a:latin typeface="+mn-lt"/>
                <a:ea typeface="Calibri"/>
                <a:cs typeface="Calibri"/>
              </a:rPr>
              <a:t>Výdavky Mesta Trnava vynaložené na realizáciu aktivít v zmysle PHRSR, r. 2021 </a:t>
            </a:r>
          </a:p>
        </c:rich>
      </c:tx>
      <c:layout>
        <c:manualLayout>
          <c:xMode val="edge"/>
          <c:yMode val="edge"/>
          <c:x val="0.008"/>
          <c:y val="0.02775"/>
        </c:manualLayout>
      </c:layout>
      <c:overlay val="0"/>
      <c:spPr>
        <a:noFill/>
        <a:ln>
          <a:noFill/>
        </a:ln>
      </c:spPr>
    </c:title>
    <c:plotArea>
      <c:layout>
        <c:manualLayout>
          <c:layoutTarget val="inner"/>
          <c:xMode val="edge"/>
          <c:yMode val="edge"/>
          <c:x val="0.29575"/>
          <c:y val="0.11225"/>
          <c:w val="0.59975"/>
          <c:h val="0.65325"/>
        </c:manualLayout>
      </c:layout>
      <c:barChart>
        <c:barDir val="bar"/>
        <c:grouping val="clustered"/>
        <c:varyColors val="0"/>
        <c:ser>
          <c:idx val="0"/>
          <c:order val="0"/>
          <c:tx>
            <c:strRef>
              <c:f>'Vyhodnotenie 2021'!$B$33</c:f>
              <c:strCache>
                <c:ptCount val="1"/>
                <c:pt idx="0">
                  <c:v>Zdroje mesta
(vlastné, úverové)</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'Vyhodnotenie 2021'!$A$35:$A$38</c:f>
              <c:strCache/>
            </c:strRef>
          </c:cat>
          <c:val>
            <c:numRef>
              <c:f>'Vyhodnotenie 2021'!$B$35:$B$38</c:f>
              <c:numCache/>
            </c:numRef>
          </c:val>
        </c:ser>
        <c:ser>
          <c:idx val="1"/>
          <c:order val="1"/>
          <c:tx>
            <c:strRef>
              <c:f>'Vyhodnotenie 2021'!$C$33</c:f>
              <c:strCache>
                <c:ptCount val="1"/>
                <c:pt idx="0">
                  <c:v>Grantové zdroje</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'Vyhodnotenie 2021'!$A$35:$A$38</c:f>
              <c:strCache/>
            </c:strRef>
          </c:cat>
          <c:val>
            <c:numRef>
              <c:f>'Vyhodnotenie 2021'!$C$35:$C$38</c:f>
              <c:numCache/>
            </c:numRef>
          </c:val>
        </c:ser>
        <c:ser>
          <c:idx val="2"/>
          <c:order val="2"/>
          <c:tx>
            <c:strRef>
              <c:f>'Vyhodnotenie 2021'!$D$33</c:f>
              <c:strCache>
                <c:ptCount val="1"/>
                <c:pt idx="0">
                  <c:v>Spolu zdroje mesta a grantové zdroje</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'Vyhodnotenie 2021'!$A$35:$A$38</c:f>
              <c:strCache/>
            </c:strRef>
          </c:cat>
          <c:val>
            <c:numRef>
              <c:f>'Vyhodnotenie 2021'!$D$35:$D$38</c:f>
              <c:numCache/>
            </c:numRef>
          </c:val>
        </c:ser>
        <c:gapWidth val="182"/>
        <c:axId val="54236207"/>
        <c:axId val="18363816"/>
      </c:barChart>
      <c:catAx>
        <c:axId val="54236207"/>
        <c:scaling>
          <c:orientation val="minMax"/>
        </c:scaling>
        <c:axPos val="l"/>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8363816"/>
        <c:crosses val="autoZero"/>
        <c:auto val="1"/>
        <c:lblOffset val="100"/>
        <c:noMultiLvlLbl val="0"/>
      </c:catAx>
      <c:valAx>
        <c:axId val="18363816"/>
        <c:scaling>
          <c:orientation val="minMax"/>
        </c:scaling>
        <c:axPos val="b"/>
        <c:majorGridlines>
          <c:spPr>
            <a:ln w="9525" cap="flat" cmpd="sng">
              <a:solidFill>
                <a:schemeClr val="tx1">
                  <a:lumMod val="15000"/>
                  <a:lumOff val="85000"/>
                </a:schemeClr>
              </a:solidFill>
              <a:round/>
            </a:ln>
          </c:spPr>
        </c:majorGridlines>
        <c:delete val="1"/>
        <c:majorTickMark val="out"/>
        <c:minorTickMark val="none"/>
        <c:tickLblPos val="nextTo"/>
        <c:crossAx val="54236207"/>
        <c:crosses val="autoZero"/>
        <c:crossBetween val="between"/>
        <c:dispUnits/>
      </c:valAx>
      <c:spPr>
        <a:noFill/>
        <a:ln>
          <a:noFill/>
        </a:ln>
      </c:spPr>
    </c:plotArea>
    <c:legend>
      <c:legendPos val="b"/>
      <c:layout>
        <c:manualLayout>
          <c:xMode val="edge"/>
          <c:yMode val="edge"/>
          <c:x val="0.0325"/>
          <c:y val="0.78"/>
          <c:w val="0.91175"/>
          <c:h val="0.10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sk-SK"/>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i="1" u="none" baseline="0">
                <a:solidFill>
                  <a:srgbClr val="000000"/>
                </a:solidFill>
                <a:latin typeface="Calibri"/>
                <a:ea typeface="Calibri"/>
                <a:cs typeface="Calibri"/>
              </a:rPr>
              <a:t>Aktivity mesta Trnava podľa stavu realizácie, </a:t>
            </a:r>
            <a:r>
              <a:rPr lang="en-US" cap="none" sz="1000" b="1" i="1" u="none" baseline="0">
                <a:solidFill>
                  <a:srgbClr val="000000"/>
                </a:solidFill>
                <a:latin typeface="Calibri"/>
                <a:ea typeface="Calibri"/>
                <a:cs typeface="Calibri"/>
              </a:rPr>
              <a:t>
Ľudské zdroje a podnikateľské prostredie, r. 2021</a:t>
            </a:r>
          </a:p>
        </c:rich>
      </c:tx>
      <c:layout>
        <c:manualLayout>
          <c:xMode val="edge"/>
          <c:yMode val="edge"/>
          <c:x val="0"/>
          <c:y val="0.014"/>
        </c:manualLayout>
      </c:layout>
      <c:overlay val="0"/>
      <c:spPr>
        <a:noFill/>
        <a:ln>
          <a:noFill/>
        </a:ln>
      </c:spPr>
    </c:title>
    <c:plotArea>
      <c:layout>
        <c:manualLayout>
          <c:layoutTarget val="inner"/>
          <c:xMode val="edge"/>
          <c:yMode val="edge"/>
          <c:x val="0.02475"/>
          <c:y val="0.2055"/>
          <c:w val="0.94075"/>
          <c:h val="0.7675"/>
        </c:manualLayout>
      </c:layout>
      <c:barChart>
        <c:barDir val="bar"/>
        <c:grouping val="percentStacked"/>
        <c:varyColors val="0"/>
        <c:ser>
          <c:idx val="0"/>
          <c:order val="0"/>
          <c:tx>
            <c:strRef>
              <c:f>'Vyhodnotenie 2021'!$B$51</c:f>
              <c:strCache>
                <c:ptCount val="1"/>
                <c:pt idx="0">
                  <c:v>Príprava</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a:gradFill>
            <a:ln w="9525" cap="flat" cmpd="sng">
              <a:solidFill>
                <a:schemeClr val="accent6">
                  <a:shade val="95000"/>
                </a:schemeClr>
              </a:solidFill>
              <a:round/>
            </a:ln>
            <a:effectLst>
              <a:outerShdw blurRad="40000" dist="20000" dir="5400000" rotWithShape="0">
                <a:prstClr val="black">
                  <a:alpha val="38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dLblPos val="ctr"/>
            <c:showLegendKey val="0"/>
            <c:showVal val="1"/>
            <c:showBubbleSize val="0"/>
            <c:showCatName val="0"/>
            <c:showSerName val="0"/>
            <c:showPercent val="0"/>
          </c:dLbls>
          <c:val>
            <c:numRef>
              <c:f>'Vyhodnotenie 2021'!$B$53:$B$53</c:f>
              <c:numCache/>
            </c:numRef>
          </c:val>
        </c:ser>
        <c:ser>
          <c:idx val="2"/>
          <c:order val="1"/>
          <c:tx>
            <c:strRef>
              <c:f>'Vyhodnotenie 2021'!$D$51</c:f>
              <c:strCache>
                <c:ptCount val="1"/>
                <c:pt idx="0">
                  <c:v>Zrealizovaný</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a:gradFill>
            <a:ln w="9525" cap="flat" cmpd="sng">
              <a:solidFill>
                <a:schemeClr val="accent4">
                  <a:shade val="95000"/>
                </a:schemeClr>
              </a:solidFill>
              <a:round/>
            </a:ln>
            <a:effectLst>
              <a:outerShdw blurRad="40000" dist="20000" dir="5400000" rotWithShape="0">
                <a:prstClr val="black">
                  <a:alpha val="38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dLblPos val="ctr"/>
            <c:showLegendKey val="0"/>
            <c:showVal val="1"/>
            <c:showBubbleSize val="0"/>
            <c:showCatName val="0"/>
            <c:showSerName val="0"/>
            <c:showPercent val="0"/>
          </c:dLbls>
          <c:val>
            <c:numRef>
              <c:f>'Vyhodnotenie 2021'!$D$53:$D$53</c:f>
              <c:numCache/>
            </c:numRef>
          </c:val>
        </c:ser>
        <c:ser>
          <c:idx val="3"/>
          <c:order val="2"/>
          <c:tx>
            <c:strRef>
              <c:f>'Vyhodnotenie 2021'!$E$51</c:f>
              <c:strCache>
                <c:ptCount val="1"/>
                <c:pt idx="0">
                  <c:v>Čiastočne zrealizovaný</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a:gradFill>
            <a:ln w="9525" cap="flat" cmpd="sng">
              <a:solidFill>
                <a:schemeClr val="accent6">
                  <a:lumMod val="60000"/>
                  <a:shade val="95000"/>
                </a:schemeClr>
              </a:solidFill>
              <a:round/>
            </a:ln>
            <a:effectLst>
              <a:outerShdw blurRad="40000" dist="20000" dir="5400000" rotWithShape="0">
                <a:prstClr val="black">
                  <a:alpha val="38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dLblPos val="ctr"/>
            <c:showLegendKey val="0"/>
            <c:showVal val="1"/>
            <c:showBubbleSize val="0"/>
            <c:showCatName val="0"/>
            <c:showSerName val="0"/>
            <c:showPercent val="0"/>
          </c:dLbls>
          <c:val>
            <c:numRef>
              <c:f>'Vyhodnotenie 2021'!$E$53:$E$53</c:f>
              <c:numCache/>
            </c:numRef>
          </c:val>
        </c:ser>
        <c:ser>
          <c:idx val="4"/>
          <c:order val="3"/>
          <c:tx>
            <c:strRef>
              <c:f>'Vyhodnotenie 2021'!$F$51</c:f>
              <c:strCache>
                <c:ptCount val="1"/>
                <c:pt idx="0">
                  <c:v>Nerealizovaný</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a:gradFill>
            <a:ln w="9525" cap="flat" cmpd="sng">
              <a:solidFill>
                <a:schemeClr val="accent5">
                  <a:lumMod val="6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dLblPos val="ctr"/>
            <c:showLegendKey val="0"/>
            <c:showVal val="1"/>
            <c:showBubbleSize val="0"/>
            <c:showCatName val="0"/>
            <c:showSerName val="0"/>
            <c:showPercent val="0"/>
          </c:dLbls>
          <c:val>
            <c:numRef>
              <c:f>'Vyhodnotenie 2021'!$F$53:$F$53</c:f>
              <c:numCache/>
            </c:numRef>
          </c:val>
        </c:ser>
        <c:overlap val="100"/>
        <c:axId val="31056617"/>
        <c:axId val="11074098"/>
      </c:barChart>
      <c:catAx>
        <c:axId val="31056617"/>
        <c:scaling>
          <c:orientation val="minMax"/>
        </c:scaling>
        <c:axPos val="l"/>
        <c:delete val="1"/>
        <c:majorTickMark val="out"/>
        <c:minorTickMark val="none"/>
        <c:tickLblPos val="nextTo"/>
        <c:crossAx val="11074098"/>
        <c:crosses val="autoZero"/>
        <c:auto val="1"/>
        <c:lblOffset val="100"/>
        <c:noMultiLvlLbl val="0"/>
      </c:catAx>
      <c:valAx>
        <c:axId val="11074098"/>
        <c:scaling>
          <c:orientation val="minMax"/>
        </c:scaling>
        <c:axPos val="b"/>
        <c:delete val="1"/>
        <c:majorTickMark val="out"/>
        <c:minorTickMark val="none"/>
        <c:tickLblPos val="nextTo"/>
        <c:crossAx val="31056617"/>
        <c:crosses val="autoZero"/>
        <c:crossBetween val="between"/>
        <c:dispUnits/>
      </c:valAx>
      <c:spPr>
        <a:noFill/>
        <a:ln>
          <a:noFill/>
        </a:ln>
      </c:spPr>
    </c:plotArea>
    <c:legend>
      <c:legendPos val="b"/>
      <c:layout>
        <c:manualLayout>
          <c:xMode val="edge"/>
          <c:yMode val="edge"/>
          <c:x val="0.02925"/>
          <c:y val="0.85075"/>
          <c:w val="0.93475"/>
          <c:h val="0.11"/>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lang xmlns:c="http://schemas.openxmlformats.org/drawingml/2006/chart" val="sk-SK"/>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i="1" u="none" baseline="0">
                <a:solidFill>
                  <a:srgbClr val="000000"/>
                </a:solidFill>
                <a:latin typeface="Calibri"/>
                <a:ea typeface="Calibri"/>
                <a:cs typeface="Calibri"/>
              </a:rPr>
              <a:t>Aktivity mesta Trnava podľa stavu realizácie, </a:t>
            </a:r>
            <a:r>
              <a:rPr lang="en-US" cap="none" sz="1000" b="1" i="1" u="none" baseline="0">
                <a:solidFill>
                  <a:srgbClr val="000000"/>
                </a:solidFill>
                <a:latin typeface="Calibri"/>
                <a:ea typeface="Calibri"/>
                <a:cs typeface="Calibri"/>
              </a:rPr>
              <a:t>
Doprava a technická infraštruktúra, r. 2021</a:t>
            </a:r>
          </a:p>
        </c:rich>
      </c:tx>
      <c:layout>
        <c:manualLayout>
          <c:xMode val="edge"/>
          <c:yMode val="edge"/>
          <c:x val="0.018"/>
          <c:y val="0.02325"/>
        </c:manualLayout>
      </c:layout>
      <c:overlay val="0"/>
      <c:spPr>
        <a:noFill/>
        <a:ln>
          <a:noFill/>
        </a:ln>
      </c:spPr>
    </c:title>
    <c:plotArea>
      <c:layout>
        <c:manualLayout>
          <c:layoutTarget val="inner"/>
          <c:xMode val="edge"/>
          <c:yMode val="edge"/>
          <c:x val="0.029"/>
          <c:y val="0.19625"/>
          <c:w val="0.9435"/>
          <c:h val="0.6375"/>
        </c:manualLayout>
      </c:layout>
      <c:barChart>
        <c:barDir val="bar"/>
        <c:grouping val="percentStacked"/>
        <c:varyColors val="0"/>
        <c:ser>
          <c:idx val="0"/>
          <c:order val="0"/>
          <c:tx>
            <c:strRef>
              <c:f>'Vyhodnotenie 2021'!$B$62</c:f>
              <c:strCache>
                <c:ptCount val="1"/>
                <c:pt idx="0">
                  <c:v>Príprava</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a:gradFill>
            <a:ln w="9525" cap="flat" cmpd="sng">
              <a:solidFill>
                <a:schemeClr val="accent6">
                  <a:shade val="95000"/>
                </a:schemeClr>
              </a:solidFill>
              <a:round/>
            </a:ln>
            <a:effectLst>
              <a:outerShdw blurRad="40000" dist="20000" dir="5400000" rotWithShape="0">
                <a:prstClr val="black">
                  <a:alpha val="38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'Vyhodnotenie 2021'!$A$64</c:f>
              <c:strCache/>
            </c:strRef>
          </c:cat>
          <c:val>
            <c:numRef>
              <c:f>'Vyhodnotenie 2021'!$B$64</c:f>
              <c:numCache/>
            </c:numRef>
          </c:val>
        </c:ser>
        <c:ser>
          <c:idx val="1"/>
          <c:order val="1"/>
          <c:tx>
            <c:strRef>
              <c:f>'Vyhodnotenie 2021'!$C$62</c:f>
              <c:strCache>
                <c:ptCount val="1"/>
                <c:pt idx="0">
                  <c:v>V realizácii</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a:gradFill>
            <a:ln w="9525" cap="flat" cmpd="sng">
              <a:solidFill>
                <a:schemeClr val="accent5">
                  <a:shade val="95000"/>
                </a:schemeClr>
              </a:solidFill>
              <a:round/>
            </a:ln>
            <a:effectLst>
              <a:outerShdw blurRad="40000" dist="20000" dir="5400000" rotWithShape="0">
                <a:prstClr val="black">
                  <a:alpha val="38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'Vyhodnotenie 2021'!$A$64</c:f>
              <c:strCache/>
            </c:strRef>
          </c:cat>
          <c:val>
            <c:numRef>
              <c:f>'Vyhodnotenie 2021'!$C$64</c:f>
              <c:numCache/>
            </c:numRef>
          </c:val>
        </c:ser>
        <c:ser>
          <c:idx val="2"/>
          <c:order val="2"/>
          <c:tx>
            <c:strRef>
              <c:f>'Vyhodnotenie 2021'!$D$62</c:f>
              <c:strCache>
                <c:ptCount val="1"/>
                <c:pt idx="0">
                  <c:v>Zrealizovaný</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a:gradFill>
            <a:ln w="9525" cap="flat" cmpd="sng">
              <a:solidFill>
                <a:schemeClr val="accent4">
                  <a:shade val="95000"/>
                </a:schemeClr>
              </a:solidFill>
              <a:round/>
            </a:ln>
            <a:effectLst>
              <a:outerShdw blurRad="40000" dist="20000" dir="5400000" rotWithShape="0">
                <a:prstClr val="black">
                  <a:alpha val="38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'Vyhodnotenie 2021'!$A$64</c:f>
              <c:strCache/>
            </c:strRef>
          </c:cat>
          <c:val>
            <c:numRef>
              <c:f>'Vyhodnotenie 2021'!$D$64</c:f>
              <c:numCache/>
            </c:numRef>
          </c:val>
        </c:ser>
        <c:ser>
          <c:idx val="4"/>
          <c:order val="3"/>
          <c:tx>
            <c:strRef>
              <c:f>'Vyhodnotenie 2021'!$F$62</c:f>
              <c:strCache>
                <c:ptCount val="1"/>
                <c:pt idx="0">
                  <c:v>Nerealizovaný</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a:gradFill>
            <a:ln w="9525" cap="flat" cmpd="sng">
              <a:solidFill>
                <a:schemeClr val="accent5">
                  <a:lumMod val="6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'Vyhodnotenie 2021'!$A$64</c:f>
              <c:strCache/>
            </c:strRef>
          </c:cat>
          <c:val>
            <c:numRef>
              <c:f>'Vyhodnotenie 2021'!$F$64</c:f>
              <c:numCache/>
            </c:numRef>
          </c:val>
        </c:ser>
        <c:overlap val="100"/>
        <c:axId val="32558019"/>
        <c:axId val="24586716"/>
      </c:barChart>
      <c:catAx>
        <c:axId val="32558019"/>
        <c:scaling>
          <c:orientation val="minMax"/>
        </c:scaling>
        <c:axPos val="l"/>
        <c:delete val="1"/>
        <c:majorTickMark val="none"/>
        <c:minorTickMark val="none"/>
        <c:tickLblPos val="nextTo"/>
        <c:crossAx val="24586716"/>
        <c:crosses val="autoZero"/>
        <c:auto val="1"/>
        <c:lblOffset val="100"/>
        <c:noMultiLvlLbl val="0"/>
      </c:catAx>
      <c:valAx>
        <c:axId val="24586716"/>
        <c:scaling>
          <c:orientation val="minMax"/>
        </c:scaling>
        <c:axPos val="b"/>
        <c:delete val="1"/>
        <c:majorTickMark val="none"/>
        <c:minorTickMark val="none"/>
        <c:tickLblPos val="nextTo"/>
        <c:crossAx val="32558019"/>
        <c:crosses val="autoZero"/>
        <c:crossBetween val="between"/>
        <c:dispUnits/>
      </c:valAx>
      <c:spPr>
        <a:noFill/>
        <a:ln>
          <a:noFill/>
        </a:ln>
      </c:spPr>
    </c:plotArea>
    <c:legend>
      <c:legendPos val="b"/>
      <c:layout>
        <c:manualLayout>
          <c:xMode val="edge"/>
          <c:yMode val="edge"/>
          <c:x val="0.0285"/>
          <c:y val="0.7785"/>
          <c:w val="0.943"/>
          <c:h val="0.07825"/>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lang xmlns:c="http://schemas.openxmlformats.org/drawingml/2006/chart" val="sk-SK"/>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i="1" u="none" baseline="0">
                <a:solidFill>
                  <a:srgbClr val="000000"/>
                </a:solidFill>
                <a:latin typeface="Calibri"/>
                <a:ea typeface="Calibri"/>
                <a:cs typeface="Calibri"/>
              </a:rPr>
              <a:t>Aktivity Mesta Trnava podľa stavu realizácie, </a:t>
            </a:r>
            <a:r>
              <a:rPr lang="en-US" cap="none" sz="1000" b="1" i="1" u="none" baseline="0">
                <a:solidFill>
                  <a:srgbClr val="000000"/>
                </a:solidFill>
                <a:latin typeface="Calibri"/>
                <a:ea typeface="Calibri"/>
                <a:cs typeface="Calibri"/>
              </a:rPr>
              <a:t>
Mestské životné prostredie a voľný čas, r. 2021</a:t>
            </a:r>
          </a:p>
        </c:rich>
      </c:tx>
      <c:layout>
        <c:manualLayout>
          <c:xMode val="edge"/>
          <c:yMode val="edge"/>
          <c:x val="0.034"/>
          <c:y val="0.02775"/>
        </c:manualLayout>
      </c:layout>
      <c:overlay val="0"/>
      <c:spPr>
        <a:noFill/>
        <a:ln>
          <a:noFill/>
        </a:ln>
      </c:spPr>
    </c:title>
    <c:plotArea>
      <c:layout>
        <c:manualLayout>
          <c:layoutTarget val="inner"/>
          <c:xMode val="edge"/>
          <c:yMode val="edge"/>
          <c:x val="0.025"/>
          <c:y val="0.19075"/>
          <c:w val="0.95"/>
          <c:h val="0.564"/>
        </c:manualLayout>
      </c:layout>
      <c:barChart>
        <c:barDir val="bar"/>
        <c:grouping val="percentStacked"/>
        <c:varyColors val="0"/>
        <c:ser>
          <c:idx val="0"/>
          <c:order val="0"/>
          <c:tx>
            <c:strRef>
              <c:f>'Vyhodnotenie 2021'!$B$74</c:f>
              <c:strCache>
                <c:ptCount val="1"/>
                <c:pt idx="0">
                  <c:v>Príprava</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a:gradFill>
            <a:ln w="9525" cap="flat" cmpd="sng">
              <a:solidFill>
                <a:schemeClr val="accent6">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'Vyhodnotenie 2021'!$A$76</c:f>
              <c:strCache/>
            </c:strRef>
          </c:cat>
          <c:val>
            <c:numRef>
              <c:f>'Vyhodnotenie 2021'!$B$76</c:f>
              <c:numCache/>
            </c:numRef>
          </c:val>
        </c:ser>
        <c:ser>
          <c:idx val="1"/>
          <c:order val="1"/>
          <c:tx>
            <c:strRef>
              <c:f>'Vyhodnotenie 2021'!$C$74</c:f>
              <c:strCache>
                <c:ptCount val="1"/>
                <c:pt idx="0">
                  <c:v>V realizácii</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a:gradFill>
            <a:ln w="9525" cap="flat" cmpd="sng">
              <a:solidFill>
                <a:schemeClr val="accent5">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'Vyhodnotenie 2021'!$A$76</c:f>
              <c:strCache/>
            </c:strRef>
          </c:cat>
          <c:val>
            <c:numRef>
              <c:f>'Vyhodnotenie 2021'!$C$76</c:f>
              <c:numCache/>
            </c:numRef>
          </c:val>
        </c:ser>
        <c:ser>
          <c:idx val="2"/>
          <c:order val="2"/>
          <c:tx>
            <c:strRef>
              <c:f>'Vyhodnotenie 2021'!$D$74</c:f>
              <c:strCache>
                <c:ptCount val="1"/>
                <c:pt idx="0">
                  <c:v>Zrealizovaný</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a:gradFill>
            <a:ln w="9525" cap="flat" cmpd="sng">
              <a:solidFill>
                <a:schemeClr val="accent4">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'Vyhodnotenie 2021'!$A$76</c:f>
              <c:strCache/>
            </c:strRef>
          </c:cat>
          <c:val>
            <c:numRef>
              <c:f>'Vyhodnotenie 2021'!$D$76</c:f>
              <c:numCache/>
            </c:numRef>
          </c:val>
        </c:ser>
        <c:ser>
          <c:idx val="4"/>
          <c:order val="3"/>
          <c:tx>
            <c:strRef>
              <c:f>'Vyhodnotenie 2021'!$F$74</c:f>
              <c:strCache>
                <c:ptCount val="1"/>
                <c:pt idx="0">
                  <c:v>Nerealizovaný</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a:gradFill>
            <a:ln w="9525" cap="flat" cmpd="sng">
              <a:solidFill>
                <a:schemeClr val="accent5">
                  <a:lumMod val="6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'Vyhodnotenie 2021'!$A$76</c:f>
              <c:strCache/>
            </c:strRef>
          </c:cat>
          <c:val>
            <c:numRef>
              <c:f>'Vyhodnotenie 2021'!$F$76</c:f>
              <c:numCache/>
            </c:numRef>
          </c:val>
        </c:ser>
        <c:overlap val="100"/>
        <c:axId val="19953853"/>
        <c:axId val="45366950"/>
      </c:barChart>
      <c:catAx>
        <c:axId val="19953853"/>
        <c:scaling>
          <c:orientation val="minMax"/>
        </c:scaling>
        <c:axPos val="l"/>
        <c:delete val="1"/>
        <c:majorTickMark val="none"/>
        <c:minorTickMark val="none"/>
        <c:tickLblPos val="nextTo"/>
        <c:crossAx val="45366950"/>
        <c:crosses val="autoZero"/>
        <c:auto val="1"/>
        <c:lblOffset val="100"/>
        <c:noMultiLvlLbl val="0"/>
      </c:catAx>
      <c:valAx>
        <c:axId val="45366950"/>
        <c:scaling>
          <c:orientation val="minMax"/>
        </c:scaling>
        <c:axPos val="b"/>
        <c:delete val="1"/>
        <c:majorTickMark val="none"/>
        <c:minorTickMark val="none"/>
        <c:tickLblPos val="nextTo"/>
        <c:crossAx val="19953853"/>
        <c:crosses val="autoZero"/>
        <c:crossBetween val="between"/>
        <c:dispUnits/>
      </c:valAx>
      <c:spPr>
        <a:noFill/>
        <a:ln>
          <a:noFill/>
        </a:ln>
      </c:spPr>
    </c:plotArea>
    <c:legend>
      <c:legendPos val="b"/>
      <c:layout>
        <c:manualLayout>
          <c:xMode val="edge"/>
          <c:yMode val="edge"/>
          <c:x val="0.02025"/>
          <c:y val="0.68375"/>
          <c:w val="0.93925"/>
          <c:h val="0.0725"/>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i="0" u="none" baseline="0">
          <a:solidFill>
            <a:srgbClr val="000000"/>
          </a:solidFill>
          <a:latin typeface="Calibri"/>
          <a:ea typeface="Calibri"/>
          <a:cs typeface="Calibri"/>
        </a:defRPr>
      </a:pPr>
    </a:p>
  </c:txPr>
  <c:lang xmlns:c="http://schemas.openxmlformats.org/drawingml/2006/chart" val="sk-SK"/>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i="1" u="none" baseline="0">
                <a:solidFill>
                  <a:srgbClr val="000000"/>
                </a:solidFill>
                <a:latin typeface="Calibri"/>
                <a:ea typeface="Calibri"/>
                <a:cs typeface="Calibri"/>
              </a:rPr>
              <a:t>Aktivity Mesta Trnava podľa stavu realizácie, </a:t>
            </a:r>
            <a:r>
              <a:rPr lang="en-US" cap="none" sz="1000" b="1" i="1" u="none" baseline="0">
                <a:solidFill>
                  <a:srgbClr val="000000"/>
                </a:solidFill>
                <a:latin typeface="Calibri"/>
                <a:ea typeface="Calibri"/>
                <a:cs typeface="Calibri"/>
              </a:rPr>
              <a:t>
Komunikácia, verejné služby a občan, r. 2021</a:t>
            </a:r>
          </a:p>
        </c:rich>
      </c:tx>
      <c:layout>
        <c:manualLayout>
          <c:xMode val="edge"/>
          <c:yMode val="edge"/>
          <c:x val="0.0285"/>
          <c:y val="0.02775"/>
        </c:manualLayout>
      </c:layout>
      <c:overlay val="0"/>
      <c:spPr>
        <a:noFill/>
        <a:ln>
          <a:noFill/>
        </a:ln>
      </c:spPr>
    </c:title>
    <c:plotArea>
      <c:layout>
        <c:manualLayout>
          <c:layoutTarget val="inner"/>
          <c:xMode val="edge"/>
          <c:yMode val="edge"/>
          <c:x val="0.025"/>
          <c:y val="0.2055"/>
          <c:w val="0.95"/>
          <c:h val="0.531"/>
        </c:manualLayout>
      </c:layout>
      <c:barChart>
        <c:barDir val="bar"/>
        <c:grouping val="percentStacked"/>
        <c:varyColors val="0"/>
        <c:ser>
          <c:idx val="0"/>
          <c:order val="0"/>
          <c:tx>
            <c:strRef>
              <c:f>'Vyhodnotenie 2021'!$B$87</c:f>
              <c:strCache>
                <c:ptCount val="1"/>
                <c:pt idx="0">
                  <c:v>Príprava</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a:gradFill>
            <a:ln w="9525" cap="flat" cmpd="sng">
              <a:solidFill>
                <a:schemeClr val="accent6">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'Vyhodnotenie 2021'!$A$89</c:f>
              <c:strCache/>
            </c:strRef>
          </c:cat>
          <c:val>
            <c:numRef>
              <c:f>'Vyhodnotenie 2021'!$B$89</c:f>
              <c:numCache/>
            </c:numRef>
          </c:val>
        </c:ser>
        <c:ser>
          <c:idx val="2"/>
          <c:order val="1"/>
          <c:tx>
            <c:strRef>
              <c:f>'Vyhodnotenie 2021'!$D$87</c:f>
              <c:strCache>
                <c:ptCount val="1"/>
                <c:pt idx="0">
                  <c:v>Zrealizovaný</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a:gradFill>
            <a:ln w="9525" cap="flat" cmpd="sng">
              <a:solidFill>
                <a:schemeClr val="accent4">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'Vyhodnotenie 2021'!$A$89</c:f>
              <c:strCache/>
            </c:strRef>
          </c:cat>
          <c:val>
            <c:numRef>
              <c:f>'Vyhodnotenie 2021'!$D$89</c:f>
              <c:numCache/>
            </c:numRef>
          </c:val>
        </c:ser>
        <c:ser>
          <c:idx val="4"/>
          <c:order val="2"/>
          <c:tx>
            <c:strRef>
              <c:f>'Vyhodnotenie 2021'!$F$87</c:f>
              <c:strCache>
                <c:ptCount val="1"/>
                <c:pt idx="0">
                  <c:v>Nerealizovaný</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a:gradFill>
            <a:ln w="9525" cap="flat" cmpd="sng">
              <a:solidFill>
                <a:schemeClr val="accent5">
                  <a:lumMod val="60000"/>
                  <a:shade val="95000"/>
                </a:scheme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dLblPos val="ctr"/>
            <c:showLegendKey val="0"/>
            <c:showVal val="1"/>
            <c:showBubbleSize val="0"/>
            <c:showCatName val="0"/>
            <c:showSerName val="0"/>
            <c:showPercent val="0"/>
          </c:dLbls>
          <c:cat>
            <c:strRef>
              <c:f>'Vyhodnotenie 2021'!$A$89</c:f>
              <c:strCache/>
            </c:strRef>
          </c:cat>
          <c:val>
            <c:numRef>
              <c:f>'Vyhodnotenie 2021'!$F$89</c:f>
              <c:numCache/>
            </c:numRef>
          </c:val>
        </c:ser>
        <c:overlap val="100"/>
        <c:axId val="5649367"/>
        <c:axId val="50844304"/>
      </c:barChart>
      <c:catAx>
        <c:axId val="5649367"/>
        <c:scaling>
          <c:orientation val="minMax"/>
        </c:scaling>
        <c:axPos val="l"/>
        <c:delete val="1"/>
        <c:majorTickMark val="none"/>
        <c:minorTickMark val="none"/>
        <c:tickLblPos val="nextTo"/>
        <c:crossAx val="50844304"/>
        <c:crosses val="autoZero"/>
        <c:auto val="1"/>
        <c:lblOffset val="100"/>
        <c:noMultiLvlLbl val="0"/>
      </c:catAx>
      <c:valAx>
        <c:axId val="50844304"/>
        <c:scaling>
          <c:orientation val="minMax"/>
        </c:scaling>
        <c:axPos val="b"/>
        <c:delete val="1"/>
        <c:majorTickMark val="none"/>
        <c:minorTickMark val="none"/>
        <c:tickLblPos val="nextTo"/>
        <c:crossAx val="5649367"/>
        <c:crosses val="autoZero"/>
        <c:crossBetween val="between"/>
        <c:dispUnits/>
      </c:valAx>
      <c:spPr>
        <a:noFill/>
        <a:ln>
          <a:noFill/>
        </a:ln>
      </c:spPr>
    </c:plotArea>
    <c:legend>
      <c:legendPos val="b"/>
      <c:layout>
        <c:manualLayout>
          <c:xMode val="edge"/>
          <c:yMode val="edge"/>
          <c:x val="0.0305"/>
          <c:y val="0.73675"/>
          <c:w val="0.94375"/>
          <c:h val="0.07825"/>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u="none" baseline="0">
          <a:solidFill>
            <a:srgbClr val="000000"/>
          </a:solidFill>
          <a:latin typeface="Calibri"/>
          <a:ea typeface="Calibri"/>
          <a:cs typeface="Calibri"/>
        </a:defRPr>
      </a:pPr>
    </a:p>
  </c:txPr>
  <c:lang xmlns:c="http://schemas.openxmlformats.org/drawingml/2006/chart" val="sk-SK"/>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0" i="1" u="none" baseline="0">
                <a:solidFill>
                  <a:schemeClr val="tx1">
                    <a:lumMod val="65000"/>
                    <a:lumOff val="35000"/>
                  </a:schemeClr>
                </a:solidFill>
                <a:latin typeface="+mn-lt"/>
                <a:ea typeface="Calibri"/>
                <a:cs typeface="Calibri"/>
              </a:rPr>
              <a:t>Aktivity za všetky oblasti PHRSR podľa etapy realizácie, r. 2021</a:t>
            </a:r>
          </a:p>
        </c:rich>
      </c:tx>
      <c:layout>
        <c:manualLayout>
          <c:xMode val="edge"/>
          <c:yMode val="edge"/>
          <c:x val="0.0245"/>
          <c:y val="0.02775"/>
        </c:manualLayout>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Lbls>
            <c:numFmt formatCode="General" sourceLinked="1"/>
            <c:spPr>
              <a:solidFill>
                <a:srgbClr val="FFFFFF"/>
              </a:solidFill>
              <a:ln>
                <a:solidFill>
                  <a:srgbClr val="000000">
                    <a:lumMod val="25000"/>
                    <a:lumOff val="75000"/>
                  </a:srgbClr>
                </a:solidFill>
              </a:ln>
            </c:spPr>
            <c:txPr>
              <a:bodyPr vert="horz" rot="0" anchor="ctr">
                <a:spAutoFit/>
              </a:bodyPr>
              <a:lstStyle/>
              <a:p>
                <a:pPr algn="ctr">
                  <a:defRPr lang="en-US" cap="none" sz="900" b="0" i="0" u="none" baseline="0">
                    <a:solidFill>
                      <a:schemeClr val="tx1">
                        <a:lumMod val="65000"/>
                        <a:lumOff val="35000"/>
                      </a:schemeClr>
                    </a:solidFill>
                    <a:latin typeface="+mn-lt"/>
                    <a:ea typeface="Calibri"/>
                    <a:cs typeface="Calibri"/>
                  </a:defRPr>
                </a:pPr>
              </a:p>
            </c:txPr>
            <c:dLblPos val="outEnd"/>
            <c:showLegendKey val="0"/>
            <c:showVal val="0"/>
            <c:showBubbleSize val="0"/>
            <c:showCatName val="1"/>
            <c:showSerName val="0"/>
            <c:showLeaderLines val="0"/>
            <c:showPercent val="1"/>
          </c:dLbls>
          <c:cat>
            <c:strRef>
              <c:f>'Vyhodnotenie 2021'!$E$3:$E$6</c:f>
              <c:strCache/>
            </c:strRef>
          </c:cat>
          <c:val>
            <c:numRef>
              <c:f>'Vyhodnotenie 2021'!$F$3:$F$6</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Lbls>
            <c:numFmt formatCode="General" sourceLinked="1"/>
            <c:spPr>
              <a:solidFill>
                <a:srgbClr val="FFFFFF"/>
              </a:solidFill>
              <a:ln>
                <a:solidFill>
                  <a:srgbClr val="000000">
                    <a:lumMod val="25000"/>
                    <a:lumOff val="75000"/>
                  </a:srgbClr>
                </a:solidFill>
              </a:ln>
            </c:spPr>
            <c:txPr>
              <a:bodyPr vert="horz" rot="0" anchor="ctr">
                <a:spAutoFit/>
              </a:bodyPr>
              <a:lstStyle/>
              <a:p>
                <a:pPr algn="ctr">
                  <a:defRPr lang="en-US" cap="none" sz="900" b="0" i="0" u="none" baseline="0">
                    <a:solidFill>
                      <a:schemeClr val="tx1">
                        <a:lumMod val="65000"/>
                        <a:lumOff val="35000"/>
                      </a:schemeClr>
                    </a:solidFill>
                    <a:latin typeface="+mn-lt"/>
                    <a:ea typeface="Calibri"/>
                    <a:cs typeface="Calibri"/>
                  </a:defRPr>
                </a:pPr>
              </a:p>
            </c:txPr>
            <c:dLblPos val="outEnd"/>
            <c:showLegendKey val="0"/>
            <c:showVal val="0"/>
            <c:showBubbleSize val="0"/>
            <c:showCatName val="1"/>
            <c:showSerName val="0"/>
            <c:showLeaderLines val="0"/>
            <c:showPercent val="1"/>
          </c:dLbls>
          <c:cat>
            <c:strRef>
              <c:f>'Vyhodnotenie 2021'!$E$3:$E$6</c:f>
              <c:strCache/>
            </c:strRef>
          </c:cat>
          <c:val>
            <c:numRef>
              <c:f>'Vyhodnotenie 2021'!$G$3:$G$6</c:f>
              <c:numCache/>
            </c:numRef>
          </c:val>
        </c:ser>
      </c:pieChart>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sk-SK"/>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1571625</xdr:colOff>
      <xdr:row>11</xdr:row>
      <xdr:rowOff>0</xdr:rowOff>
    </xdr:from>
    <xdr:ext cx="180975" cy="266700"/>
    <xdr:sp macro="" textlink="">
      <xdr:nvSpPr>
        <xdr:cNvPr id="2" name="BlokTextu 1"/>
        <xdr:cNvSpPr txBox="1"/>
      </xdr:nvSpPr>
      <xdr:spPr>
        <a:xfrm>
          <a:off x="5629275" y="64293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sk-SK"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39</xdr:row>
      <xdr:rowOff>57150</xdr:rowOff>
    </xdr:from>
    <xdr:to>
      <xdr:col>7</xdr:col>
      <xdr:colOff>419100</xdr:colOff>
      <xdr:row>49</xdr:row>
      <xdr:rowOff>76200</xdr:rowOff>
    </xdr:to>
    <xdr:graphicFrame macro="">
      <xdr:nvGraphicFramePr>
        <xdr:cNvPr id="2" name="Graf 1"/>
        <xdr:cNvGraphicFramePr/>
      </xdr:nvGraphicFramePr>
      <xdr:xfrm>
        <a:off x="6057900" y="7962900"/>
        <a:ext cx="6715125" cy="26670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53</xdr:row>
      <xdr:rowOff>76200</xdr:rowOff>
    </xdr:from>
    <xdr:to>
      <xdr:col>3</xdr:col>
      <xdr:colOff>38100</xdr:colOff>
      <xdr:row>58</xdr:row>
      <xdr:rowOff>142875</xdr:rowOff>
    </xdr:to>
    <xdr:graphicFrame macro="">
      <xdr:nvGraphicFramePr>
        <xdr:cNvPr id="3" name="Graf 2"/>
        <xdr:cNvGraphicFramePr/>
      </xdr:nvGraphicFramePr>
      <xdr:xfrm>
        <a:off x="123825" y="11858625"/>
        <a:ext cx="5667375" cy="1019175"/>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64</xdr:row>
      <xdr:rowOff>85725</xdr:rowOff>
    </xdr:from>
    <xdr:to>
      <xdr:col>2</xdr:col>
      <xdr:colOff>1295400</xdr:colOff>
      <xdr:row>70</xdr:row>
      <xdr:rowOff>76200</xdr:rowOff>
    </xdr:to>
    <xdr:graphicFrame macro="">
      <xdr:nvGraphicFramePr>
        <xdr:cNvPr id="4" name="Graf 3"/>
        <xdr:cNvGraphicFramePr/>
      </xdr:nvGraphicFramePr>
      <xdr:xfrm>
        <a:off x="28575" y="14201775"/>
        <a:ext cx="5648325" cy="1133475"/>
      </xdr:xfrm>
      <a:graphic>
        <a:graphicData uri="http://schemas.openxmlformats.org/drawingml/2006/chart">
          <c:chart xmlns:c="http://schemas.openxmlformats.org/drawingml/2006/chart" r:id="rId3"/>
        </a:graphicData>
      </a:graphic>
    </xdr:graphicFrame>
    <xdr:clientData/>
  </xdr:twoCellAnchor>
  <xdr:twoCellAnchor>
    <xdr:from>
      <xdr:col>0</xdr:col>
      <xdr:colOff>133350</xdr:colOff>
      <xdr:row>76</xdr:row>
      <xdr:rowOff>38100</xdr:rowOff>
    </xdr:from>
    <xdr:to>
      <xdr:col>2</xdr:col>
      <xdr:colOff>1352550</xdr:colOff>
      <xdr:row>82</xdr:row>
      <xdr:rowOff>152400</xdr:rowOff>
    </xdr:to>
    <xdr:graphicFrame macro="">
      <xdr:nvGraphicFramePr>
        <xdr:cNvPr id="5" name="Graf 4"/>
        <xdr:cNvGraphicFramePr/>
      </xdr:nvGraphicFramePr>
      <xdr:xfrm>
        <a:off x="133350" y="16678275"/>
        <a:ext cx="5600700" cy="125730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89</xdr:row>
      <xdr:rowOff>66675</xdr:rowOff>
    </xdr:from>
    <xdr:to>
      <xdr:col>2</xdr:col>
      <xdr:colOff>1343025</xdr:colOff>
      <xdr:row>96</xdr:row>
      <xdr:rowOff>47625</xdr:rowOff>
    </xdr:to>
    <xdr:graphicFrame macro="">
      <xdr:nvGraphicFramePr>
        <xdr:cNvPr id="6" name="Graf 5"/>
        <xdr:cNvGraphicFramePr/>
      </xdr:nvGraphicFramePr>
      <xdr:xfrm>
        <a:off x="123825" y="19364325"/>
        <a:ext cx="5600700" cy="1314450"/>
      </xdr:xfrm>
      <a:graphic>
        <a:graphicData uri="http://schemas.openxmlformats.org/drawingml/2006/chart">
          <c:chart xmlns:c="http://schemas.openxmlformats.org/drawingml/2006/chart" r:id="rId5"/>
        </a:graphicData>
      </a:graphic>
    </xdr:graphicFrame>
    <xdr:clientData/>
  </xdr:twoCellAnchor>
  <xdr:twoCellAnchor>
    <xdr:from>
      <xdr:col>4</xdr:col>
      <xdr:colOff>0</xdr:colOff>
      <xdr:row>7</xdr:row>
      <xdr:rowOff>47625</xdr:rowOff>
    </xdr:from>
    <xdr:to>
      <xdr:col>7</xdr:col>
      <xdr:colOff>66675</xdr:colOff>
      <xdr:row>21</xdr:row>
      <xdr:rowOff>123825</xdr:rowOff>
    </xdr:to>
    <xdr:graphicFrame macro="">
      <xdr:nvGraphicFramePr>
        <xdr:cNvPr id="7" name="Graf 6"/>
        <xdr:cNvGraphicFramePr/>
      </xdr:nvGraphicFramePr>
      <xdr:xfrm>
        <a:off x="7124700" y="1381125"/>
        <a:ext cx="5295900" cy="27432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D5868-CEC1-4402-ACB2-A23D66CACC13}">
  <sheetPr>
    <tabColor rgb="FFC00000"/>
  </sheetPr>
  <dimension ref="A1:D57"/>
  <sheetViews>
    <sheetView workbookViewId="0" topLeftCell="A1"/>
  </sheetViews>
  <sheetFormatPr defaultColWidth="9.140625" defaultRowHeight="15"/>
  <cols>
    <col min="1" max="1" width="32.140625" style="43" customWidth="1"/>
    <col min="2" max="2" width="8.140625" style="43" customWidth="1"/>
    <col min="3" max="3" width="20.57421875" style="43" customWidth="1"/>
    <col min="4" max="4" width="78.7109375" style="43" customWidth="1"/>
    <col min="5" max="16384" width="9.140625" style="43" customWidth="1"/>
  </cols>
  <sheetData>
    <row r="1" spans="1:4" ht="21.75" customHeight="1">
      <c r="A1" s="5" t="s">
        <v>43</v>
      </c>
      <c r="B1" s="406" t="s">
        <v>44</v>
      </c>
      <c r="C1" s="406"/>
      <c r="D1" s="406"/>
    </row>
    <row r="2" spans="1:4" ht="25.5">
      <c r="A2" s="6" t="s">
        <v>0</v>
      </c>
      <c r="B2" s="407" t="s">
        <v>583</v>
      </c>
      <c r="C2" s="408"/>
      <c r="D2" s="409"/>
    </row>
    <row r="3" spans="1:4" ht="63.75">
      <c r="A3" s="7" t="s">
        <v>45</v>
      </c>
      <c r="B3" s="1" t="s">
        <v>2</v>
      </c>
      <c r="C3" s="2" t="s">
        <v>3</v>
      </c>
      <c r="D3" s="8" t="s">
        <v>46</v>
      </c>
    </row>
    <row r="4" spans="1:4" ht="76.5">
      <c r="A4" s="410" t="s">
        <v>584</v>
      </c>
      <c r="B4" s="1" t="s">
        <v>4</v>
      </c>
      <c r="C4" s="2" t="s">
        <v>5</v>
      </c>
      <c r="D4" s="8" t="s">
        <v>607</v>
      </c>
    </row>
    <row r="5" spans="1:4" ht="51">
      <c r="A5" s="411"/>
      <c r="B5" s="1" t="s">
        <v>6</v>
      </c>
      <c r="C5" s="2" t="s">
        <v>7</v>
      </c>
      <c r="D5" s="8" t="s">
        <v>47</v>
      </c>
    </row>
    <row r="6" spans="1:4" ht="51">
      <c r="A6" s="411"/>
      <c r="B6" s="1" t="s">
        <v>8</v>
      </c>
      <c r="C6" s="2" t="s">
        <v>585</v>
      </c>
      <c r="D6" s="8" t="s">
        <v>586</v>
      </c>
    </row>
    <row r="7" spans="1:4" ht="38.25">
      <c r="A7" s="411"/>
      <c r="B7" s="1" t="s">
        <v>9</v>
      </c>
      <c r="C7" s="2" t="s">
        <v>10</v>
      </c>
      <c r="D7" s="8" t="s">
        <v>48</v>
      </c>
    </row>
    <row r="8" spans="1:4" ht="38.25">
      <c r="A8" s="412"/>
      <c r="B8" s="1" t="s">
        <v>11</v>
      </c>
      <c r="C8" s="2" t="s">
        <v>12</v>
      </c>
      <c r="D8" s="8" t="s">
        <v>49</v>
      </c>
    </row>
    <row r="9" spans="1:4" ht="76.5">
      <c r="A9" s="10" t="s">
        <v>50</v>
      </c>
      <c r="B9" s="3" t="s">
        <v>13</v>
      </c>
      <c r="C9" s="2" t="s">
        <v>14</v>
      </c>
      <c r="D9" s="8" t="s">
        <v>51</v>
      </c>
    </row>
    <row r="10" spans="1:4" ht="25.5">
      <c r="A10" s="413" t="s">
        <v>52</v>
      </c>
      <c r="B10" s="3" t="s">
        <v>15</v>
      </c>
      <c r="C10" s="2" t="s">
        <v>16</v>
      </c>
      <c r="D10" s="8" t="s">
        <v>53</v>
      </c>
    </row>
    <row r="11" spans="1:4" ht="38.25">
      <c r="A11" s="413"/>
      <c r="B11" s="3" t="s">
        <v>17</v>
      </c>
      <c r="C11" s="2" t="s">
        <v>18</v>
      </c>
      <c r="D11" s="8" t="s">
        <v>54</v>
      </c>
    </row>
    <row r="12" spans="1:4" ht="25.5">
      <c r="A12" s="10" t="s">
        <v>55</v>
      </c>
      <c r="B12" s="3" t="s">
        <v>19</v>
      </c>
      <c r="C12" s="2" t="s">
        <v>20</v>
      </c>
      <c r="D12" s="8" t="s">
        <v>56</v>
      </c>
    </row>
    <row r="13" spans="1:4" ht="38.25">
      <c r="A13" s="400" t="s">
        <v>57</v>
      </c>
      <c r="B13" s="3" t="s">
        <v>21</v>
      </c>
      <c r="C13" s="2" t="s">
        <v>22</v>
      </c>
      <c r="D13" s="8" t="s">
        <v>58</v>
      </c>
    </row>
    <row r="14" spans="1:4" ht="38.25">
      <c r="A14" s="400"/>
      <c r="B14" s="3" t="s">
        <v>23</v>
      </c>
      <c r="C14" s="2" t="s">
        <v>24</v>
      </c>
      <c r="D14" s="8" t="s">
        <v>59</v>
      </c>
    </row>
    <row r="15" spans="1:4" ht="114.75">
      <c r="A15" s="10" t="s">
        <v>60</v>
      </c>
      <c r="B15" s="3" t="s">
        <v>25</v>
      </c>
      <c r="C15" s="4" t="s">
        <v>26</v>
      </c>
      <c r="D15" s="11" t="s">
        <v>61</v>
      </c>
    </row>
    <row r="16" spans="1:4" ht="63.75">
      <c r="A16" s="12" t="s">
        <v>62</v>
      </c>
      <c r="B16" s="3" t="s">
        <v>27</v>
      </c>
      <c r="C16" s="4" t="s">
        <v>28</v>
      </c>
      <c r="D16" s="13" t="s">
        <v>63</v>
      </c>
    </row>
    <row r="17" spans="1:4" ht="25.5">
      <c r="A17" s="44" t="s">
        <v>64</v>
      </c>
      <c r="B17" s="14"/>
      <c r="C17" s="15"/>
      <c r="D17" s="16"/>
    </row>
    <row r="18" spans="1:4" ht="63.75">
      <c r="A18" s="10" t="s">
        <v>65</v>
      </c>
      <c r="B18" s="3" t="s">
        <v>66</v>
      </c>
      <c r="C18" s="8" t="s">
        <v>67</v>
      </c>
      <c r="D18" s="8" t="s">
        <v>68</v>
      </c>
    </row>
    <row r="19" spans="1:4" ht="102">
      <c r="A19" s="404" t="s">
        <v>69</v>
      </c>
      <c r="B19" s="3" t="s">
        <v>70</v>
      </c>
      <c r="C19" s="17" t="s">
        <v>229</v>
      </c>
      <c r="D19" s="18" t="s">
        <v>71</v>
      </c>
    </row>
    <row r="20" spans="1:4" ht="38.25">
      <c r="A20" s="405"/>
      <c r="B20" s="3" t="s">
        <v>72</v>
      </c>
      <c r="C20" s="11" t="s">
        <v>73</v>
      </c>
      <c r="D20" s="19" t="s">
        <v>74</v>
      </c>
    </row>
    <row r="21" spans="1:4" ht="38.25">
      <c r="A21" s="405"/>
      <c r="B21" s="3" t="s">
        <v>75</v>
      </c>
      <c r="C21" s="11" t="s">
        <v>76</v>
      </c>
      <c r="D21" s="19" t="s">
        <v>77</v>
      </c>
    </row>
    <row r="22" spans="1:4" ht="38.25">
      <c r="A22" s="20" t="s">
        <v>78</v>
      </c>
      <c r="B22" s="1" t="s">
        <v>79</v>
      </c>
      <c r="C22" s="8" t="s">
        <v>80</v>
      </c>
      <c r="D22" s="8" t="s">
        <v>81</v>
      </c>
    </row>
    <row r="23" spans="1:4" ht="102">
      <c r="A23" s="21" t="s">
        <v>82</v>
      </c>
      <c r="B23" s="1" t="s">
        <v>83</v>
      </c>
      <c r="C23" s="8" t="s">
        <v>84</v>
      </c>
      <c r="D23" s="22" t="s">
        <v>85</v>
      </c>
    </row>
    <row r="24" spans="1:4" ht="25.5">
      <c r="A24" s="23" t="s">
        <v>86</v>
      </c>
      <c r="B24" s="3" t="s">
        <v>87</v>
      </c>
      <c r="C24" s="11" t="s">
        <v>88</v>
      </c>
      <c r="D24" s="19" t="s">
        <v>89</v>
      </c>
    </row>
    <row r="25" spans="1:4" ht="51">
      <c r="A25" s="24" t="s">
        <v>90</v>
      </c>
      <c r="B25" s="3" t="s">
        <v>91</v>
      </c>
      <c r="C25" s="11" t="s">
        <v>92</v>
      </c>
      <c r="D25" s="19" t="s">
        <v>93</v>
      </c>
    </row>
    <row r="26" spans="1:4" ht="76.5">
      <c r="A26" s="23" t="s">
        <v>94</v>
      </c>
      <c r="B26" s="25" t="s">
        <v>95</v>
      </c>
      <c r="C26" s="11" t="s">
        <v>96</v>
      </c>
      <c r="D26" s="19" t="s">
        <v>97</v>
      </c>
    </row>
    <row r="27" spans="1:4" ht="63.75">
      <c r="A27" s="26" t="s">
        <v>98</v>
      </c>
      <c r="B27" s="27" t="s">
        <v>99</v>
      </c>
      <c r="C27" s="17" t="s">
        <v>100</v>
      </c>
      <c r="D27" s="17" t="s">
        <v>101</v>
      </c>
    </row>
    <row r="28" spans="1:4" ht="25.5">
      <c r="A28" s="28" t="s">
        <v>102</v>
      </c>
      <c r="B28" s="27" t="s">
        <v>103</v>
      </c>
      <c r="C28" s="17" t="s">
        <v>104</v>
      </c>
      <c r="D28" s="18" t="s">
        <v>105</v>
      </c>
    </row>
    <row r="29" spans="1:4" ht="76.5">
      <c r="A29" s="29" t="s">
        <v>106</v>
      </c>
      <c r="B29" s="9"/>
      <c r="C29" s="30"/>
      <c r="D29" s="30"/>
    </row>
    <row r="30" spans="1:4" ht="25.5">
      <c r="A30" s="45" t="s">
        <v>107</v>
      </c>
      <c r="B30" s="31"/>
      <c r="C30" s="32"/>
      <c r="D30" s="33"/>
    </row>
    <row r="31" spans="1:4" ht="76.5">
      <c r="A31" s="23" t="s">
        <v>108</v>
      </c>
      <c r="B31" s="25" t="s">
        <v>109</v>
      </c>
      <c r="C31" s="17" t="s">
        <v>110</v>
      </c>
      <c r="D31" s="17" t="s">
        <v>111</v>
      </c>
    </row>
    <row r="32" spans="1:4" ht="102">
      <c r="A32" s="398" t="s">
        <v>112</v>
      </c>
      <c r="B32" s="25" t="s">
        <v>113</v>
      </c>
      <c r="C32" s="8" t="s">
        <v>114</v>
      </c>
      <c r="D32" s="8" t="s">
        <v>115</v>
      </c>
    </row>
    <row r="33" spans="1:4" ht="76.5">
      <c r="A33" s="398"/>
      <c r="B33" s="25" t="s">
        <v>116</v>
      </c>
      <c r="C33" s="8" t="s">
        <v>117</v>
      </c>
      <c r="D33" s="8" t="s">
        <v>608</v>
      </c>
    </row>
    <row r="34" spans="1:4" ht="25.5">
      <c r="A34" s="398"/>
      <c r="B34" s="25" t="s">
        <v>118</v>
      </c>
      <c r="C34" s="8" t="s">
        <v>119</v>
      </c>
      <c r="D34" s="8" t="s">
        <v>120</v>
      </c>
    </row>
    <row r="35" spans="1:4" ht="140.25">
      <c r="A35" s="23" t="s">
        <v>121</v>
      </c>
      <c r="B35" s="25" t="s">
        <v>122</v>
      </c>
      <c r="C35" s="8" t="s">
        <v>123</v>
      </c>
      <c r="D35" s="8" t="s">
        <v>124</v>
      </c>
    </row>
    <row r="36" spans="1:4" ht="127.5">
      <c r="A36" s="34" t="s">
        <v>125</v>
      </c>
      <c r="B36" s="25" t="s">
        <v>126</v>
      </c>
      <c r="C36" s="8" t="s">
        <v>127</v>
      </c>
      <c r="D36" s="8" t="s">
        <v>128</v>
      </c>
    </row>
    <row r="37" spans="1:4" ht="51">
      <c r="A37" s="35" t="s">
        <v>129</v>
      </c>
      <c r="B37" s="25" t="s">
        <v>130</v>
      </c>
      <c r="C37" s="8" t="s">
        <v>131</v>
      </c>
      <c r="D37" s="8" t="s">
        <v>587</v>
      </c>
    </row>
    <row r="38" spans="1:4" ht="89.25">
      <c r="A38" s="36" t="s">
        <v>132</v>
      </c>
      <c r="B38" s="25" t="s">
        <v>133</v>
      </c>
      <c r="C38" s="8" t="s">
        <v>134</v>
      </c>
      <c r="D38" s="8" t="s">
        <v>135</v>
      </c>
    </row>
    <row r="39" spans="1:4" ht="25.5">
      <c r="A39" s="23" t="s">
        <v>136</v>
      </c>
      <c r="B39" s="25" t="s">
        <v>137</v>
      </c>
      <c r="C39" s="8" t="s">
        <v>138</v>
      </c>
      <c r="D39" s="8" t="s">
        <v>139</v>
      </c>
    </row>
    <row r="40" spans="1:4" ht="89.25">
      <c r="A40" s="399" t="s">
        <v>140</v>
      </c>
      <c r="B40" s="25" t="s">
        <v>141</v>
      </c>
      <c r="C40" s="8" t="s">
        <v>142</v>
      </c>
      <c r="D40" s="8" t="s">
        <v>588</v>
      </c>
    </row>
    <row r="41" spans="1:4" ht="38.25">
      <c r="A41" s="399"/>
      <c r="B41" s="25" t="s">
        <v>143</v>
      </c>
      <c r="C41" s="11" t="s">
        <v>144</v>
      </c>
      <c r="D41" s="19" t="s">
        <v>145</v>
      </c>
    </row>
    <row r="42" spans="1:4" ht="25.5">
      <c r="A42" s="46" t="s">
        <v>146</v>
      </c>
      <c r="B42" s="37"/>
      <c r="C42" s="38"/>
      <c r="D42" s="39"/>
    </row>
    <row r="43" spans="1:4" ht="38.25">
      <c r="A43" s="10" t="s">
        <v>147</v>
      </c>
      <c r="B43" s="25" t="s">
        <v>148</v>
      </c>
      <c r="C43" s="11" t="s">
        <v>149</v>
      </c>
      <c r="D43" s="19" t="s">
        <v>150</v>
      </c>
    </row>
    <row r="44" spans="1:4" ht="38.25">
      <c r="A44" s="400" t="s">
        <v>151</v>
      </c>
      <c r="B44" s="25" t="s">
        <v>152</v>
      </c>
      <c r="C44" s="11" t="s">
        <v>153</v>
      </c>
      <c r="D44" s="19" t="s">
        <v>154</v>
      </c>
    </row>
    <row r="45" spans="1:4" ht="38.25">
      <c r="A45" s="401"/>
      <c r="B45" s="25" t="s">
        <v>155</v>
      </c>
      <c r="C45" s="11" t="s">
        <v>156</v>
      </c>
      <c r="D45" s="19" t="s">
        <v>157</v>
      </c>
    </row>
    <row r="46" spans="1:4" ht="89.25">
      <c r="A46" s="401"/>
      <c r="B46" s="25" t="s">
        <v>158</v>
      </c>
      <c r="C46" s="8" t="s">
        <v>159</v>
      </c>
      <c r="D46" s="8" t="s">
        <v>589</v>
      </c>
    </row>
    <row r="47" spans="1:4" ht="38.25">
      <c r="A47" s="23" t="s">
        <v>160</v>
      </c>
      <c r="B47" s="3" t="s">
        <v>161</v>
      </c>
      <c r="C47" s="8" t="s">
        <v>162</v>
      </c>
      <c r="D47" s="8" t="s">
        <v>163</v>
      </c>
    </row>
    <row r="48" spans="1:4" ht="25.5">
      <c r="A48" s="402" t="s">
        <v>164</v>
      </c>
      <c r="B48" s="3" t="s">
        <v>165</v>
      </c>
      <c r="C48" s="8" t="s">
        <v>166</v>
      </c>
      <c r="D48" s="8" t="s">
        <v>167</v>
      </c>
    </row>
    <row r="49" spans="1:4" ht="89.25">
      <c r="A49" s="402"/>
      <c r="B49" s="3" t="s">
        <v>168</v>
      </c>
      <c r="C49" s="8" t="s">
        <v>169</v>
      </c>
      <c r="D49" s="8" t="s">
        <v>590</v>
      </c>
    </row>
    <row r="50" spans="1:4" ht="102">
      <c r="A50" s="403"/>
      <c r="B50" s="3" t="s">
        <v>170</v>
      </c>
      <c r="C50" s="40" t="s">
        <v>591</v>
      </c>
      <c r="D50" s="11" t="s">
        <v>592</v>
      </c>
    </row>
    <row r="51" spans="1:4" ht="165.75">
      <c r="A51" s="41" t="s">
        <v>171</v>
      </c>
      <c r="B51" s="42" t="s">
        <v>172</v>
      </c>
      <c r="C51" s="4" t="s">
        <v>173</v>
      </c>
      <c r="D51" s="11" t="s">
        <v>174</v>
      </c>
    </row>
    <row r="52" spans="1:4" ht="25.5">
      <c r="A52" s="400" t="s">
        <v>175</v>
      </c>
      <c r="B52" s="25" t="s">
        <v>176</v>
      </c>
      <c r="C52" s="4" t="s">
        <v>177</v>
      </c>
      <c r="D52" s="19" t="s">
        <v>178</v>
      </c>
    </row>
    <row r="53" spans="1:4" ht="38.25">
      <c r="A53" s="401"/>
      <c r="B53" s="25" t="s">
        <v>179</v>
      </c>
      <c r="C53" s="4" t="s">
        <v>180</v>
      </c>
      <c r="D53" s="19" t="s">
        <v>181</v>
      </c>
    </row>
    <row r="54" spans="1:4" ht="89.25">
      <c r="A54" s="401"/>
      <c r="B54" s="25" t="s">
        <v>182</v>
      </c>
      <c r="C54" s="4" t="s">
        <v>183</v>
      </c>
      <c r="D54" s="19" t="s">
        <v>184</v>
      </c>
    </row>
    <row r="55" spans="1:4" ht="38.25">
      <c r="A55" s="401"/>
      <c r="B55" s="25" t="s">
        <v>185</v>
      </c>
      <c r="C55" s="4" t="s">
        <v>186</v>
      </c>
      <c r="D55" s="19" t="s">
        <v>187</v>
      </c>
    </row>
    <row r="56" spans="1:4" ht="63.75">
      <c r="A56" s="401"/>
      <c r="B56" s="25" t="s">
        <v>188</v>
      </c>
      <c r="C56" s="4" t="s">
        <v>189</v>
      </c>
      <c r="D56" s="11" t="s">
        <v>190</v>
      </c>
    </row>
    <row r="57" spans="1:4" ht="51">
      <c r="A57" s="401"/>
      <c r="B57" s="25" t="s">
        <v>191</v>
      </c>
      <c r="C57" s="4" t="s">
        <v>192</v>
      </c>
      <c r="D57" s="11" t="s">
        <v>193</v>
      </c>
    </row>
  </sheetData>
  <mergeCells count="11">
    <mergeCell ref="A19:A21"/>
    <mergeCell ref="B1:D1"/>
    <mergeCell ref="B2:D2"/>
    <mergeCell ref="A4:A8"/>
    <mergeCell ref="A10:A11"/>
    <mergeCell ref="A13:A14"/>
    <mergeCell ref="A32:A34"/>
    <mergeCell ref="A40:A41"/>
    <mergeCell ref="A44:A46"/>
    <mergeCell ref="A48:A50"/>
    <mergeCell ref="A52:A57"/>
  </mergeCells>
  <printOptions/>
  <pageMargins left="0.3937007874015748" right="0.3937007874015748" top="0.3937007874015748" bottom="0.3937007874015748" header="0.31496062992125984" footer="0.31496062992125984"/>
  <pageSetup horizontalDpi="1200" verticalDpi="1200" orientation="portrait" paperSize="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E52D0-8EAD-4293-BFD5-749EA80BED3B}">
  <sheetPr>
    <tabColor rgb="FF00B0F0"/>
  </sheetPr>
  <dimension ref="A1:Q30"/>
  <sheetViews>
    <sheetView workbookViewId="0" topLeftCell="A1">
      <selection activeCell="A3" sqref="A3:B3"/>
    </sheetView>
  </sheetViews>
  <sheetFormatPr defaultColWidth="9.140625" defaultRowHeight="15"/>
  <cols>
    <col min="1" max="1" width="5.57421875" style="51" customWidth="1"/>
    <col min="2" max="2" width="17.7109375" style="51" customWidth="1"/>
    <col min="3" max="3" width="24.7109375" style="51" customWidth="1"/>
    <col min="4" max="4" width="13.28125" style="51" customWidth="1"/>
    <col min="5" max="5" width="12.7109375" style="51" customWidth="1"/>
    <col min="6" max="6" width="18.7109375" style="51" customWidth="1"/>
    <col min="7" max="7" width="10.7109375" style="86" customWidth="1"/>
    <col min="8" max="8" width="13.00390625" style="86" customWidth="1"/>
    <col min="9" max="9" width="15.7109375" style="51" customWidth="1"/>
    <col min="10" max="10" width="10.7109375" style="111" customWidth="1"/>
    <col min="11" max="11" width="12.140625" style="373" customWidth="1"/>
    <col min="12" max="12" width="12.57421875" style="373" customWidth="1"/>
    <col min="13" max="14" width="11.7109375" style="373" customWidth="1"/>
    <col min="15" max="16" width="12.28125" style="373" customWidth="1"/>
    <col min="17" max="17" width="65.7109375" style="51" customWidth="1"/>
    <col min="18" max="16384" width="9.140625" style="51" customWidth="1"/>
  </cols>
  <sheetData>
    <row r="1" spans="1:16" s="92" customFormat="1" ht="15.75">
      <c r="A1" s="50" t="s">
        <v>1</v>
      </c>
      <c r="B1" s="51"/>
      <c r="G1" s="93"/>
      <c r="H1" s="93"/>
      <c r="J1" s="211"/>
      <c r="K1" s="367"/>
      <c r="L1" s="367"/>
      <c r="M1" s="367"/>
      <c r="N1" s="367"/>
      <c r="O1" s="367"/>
      <c r="P1" s="367"/>
    </row>
    <row r="2" spans="1:16" ht="15.75">
      <c r="A2" s="91" t="s">
        <v>275</v>
      </c>
      <c r="B2" s="92"/>
      <c r="K2" s="415" t="s">
        <v>40</v>
      </c>
      <c r="L2" s="416"/>
      <c r="M2" s="416"/>
      <c r="N2" s="416"/>
      <c r="O2" s="417"/>
      <c r="P2" s="414" t="s">
        <v>774</v>
      </c>
    </row>
    <row r="3" spans="1:17" ht="51.75" customHeight="1">
      <c r="A3" s="426" t="s">
        <v>226</v>
      </c>
      <c r="B3" s="426"/>
      <c r="C3" s="147" t="s">
        <v>29</v>
      </c>
      <c r="D3" s="147" t="s">
        <v>41</v>
      </c>
      <c r="E3" s="147" t="s">
        <v>228</v>
      </c>
      <c r="F3" s="147" t="s">
        <v>227</v>
      </c>
      <c r="G3" s="147" t="s">
        <v>30</v>
      </c>
      <c r="H3" s="148" t="s">
        <v>31</v>
      </c>
      <c r="I3" s="147" t="s">
        <v>32</v>
      </c>
      <c r="J3" s="210" t="s">
        <v>39</v>
      </c>
      <c r="K3" s="149" t="s">
        <v>33</v>
      </c>
      <c r="L3" s="149" t="s">
        <v>782</v>
      </c>
      <c r="M3" s="149" t="s">
        <v>34</v>
      </c>
      <c r="N3" s="149" t="s">
        <v>35</v>
      </c>
      <c r="O3" s="149" t="s">
        <v>36</v>
      </c>
      <c r="P3" s="414"/>
      <c r="Q3" s="237" t="s">
        <v>672</v>
      </c>
    </row>
    <row r="4" spans="1:17" ht="15">
      <c r="A4" s="67" t="s">
        <v>276</v>
      </c>
      <c r="B4" s="68"/>
      <c r="C4" s="68"/>
      <c r="D4" s="68"/>
      <c r="E4" s="68"/>
      <c r="F4" s="68"/>
      <c r="G4" s="88"/>
      <c r="H4" s="88"/>
      <c r="I4" s="68"/>
      <c r="J4" s="113"/>
      <c r="K4" s="368"/>
      <c r="L4" s="368"/>
      <c r="M4" s="368"/>
      <c r="N4" s="368"/>
      <c r="O4" s="368"/>
      <c r="P4" s="368"/>
      <c r="Q4" s="161"/>
    </row>
    <row r="5" spans="1:17" ht="47.25" customHeight="1">
      <c r="A5" s="59" t="s">
        <v>2</v>
      </c>
      <c r="B5" s="77" t="s">
        <v>3</v>
      </c>
      <c r="C5" s="56" t="s">
        <v>42</v>
      </c>
      <c r="D5" s="78"/>
      <c r="E5" s="64"/>
      <c r="F5" s="58"/>
      <c r="G5" s="74"/>
      <c r="H5" s="47"/>
      <c r="I5" s="58"/>
      <c r="J5" s="212"/>
      <c r="K5" s="369"/>
      <c r="L5" s="369"/>
      <c r="M5" s="370"/>
      <c r="N5" s="370"/>
      <c r="O5" s="371"/>
      <c r="P5" s="372"/>
      <c r="Q5" s="55"/>
    </row>
    <row r="6" spans="1:17" ht="38.25">
      <c r="A6" s="59" t="s">
        <v>4</v>
      </c>
      <c r="B6" s="77" t="s">
        <v>5</v>
      </c>
      <c r="C6" s="56" t="s">
        <v>42</v>
      </c>
      <c r="D6" s="78"/>
      <c r="E6" s="55"/>
      <c r="F6" s="55"/>
      <c r="G6" s="61"/>
      <c r="H6" s="56"/>
      <c r="I6" s="55"/>
      <c r="J6" s="212"/>
      <c r="K6" s="369"/>
      <c r="L6" s="369"/>
      <c r="M6" s="370"/>
      <c r="N6" s="370"/>
      <c r="O6" s="371"/>
      <c r="P6" s="372"/>
      <c r="Q6" s="55"/>
    </row>
    <row r="7" spans="1:17" ht="157.5" customHeight="1">
      <c r="A7" s="59" t="s">
        <v>6</v>
      </c>
      <c r="B7" s="77" t="s">
        <v>7</v>
      </c>
      <c r="C7" s="101" t="s">
        <v>194</v>
      </c>
      <c r="D7" s="78" t="s">
        <v>739</v>
      </c>
      <c r="E7" s="60" t="s">
        <v>195</v>
      </c>
      <c r="F7" s="60" t="s">
        <v>223</v>
      </c>
      <c r="G7" s="62" t="s">
        <v>397</v>
      </c>
      <c r="H7" s="63" t="s">
        <v>766</v>
      </c>
      <c r="I7" s="60" t="s">
        <v>737</v>
      </c>
      <c r="J7" s="261">
        <v>25</v>
      </c>
      <c r="K7" s="369">
        <v>0</v>
      </c>
      <c r="L7" s="369">
        <v>137607</v>
      </c>
      <c r="M7" s="370">
        <v>0</v>
      </c>
      <c r="N7" s="373">
        <v>0</v>
      </c>
      <c r="O7" s="371">
        <f>SUM(K7:M7)</f>
        <v>137607</v>
      </c>
      <c r="P7" s="372">
        <v>137607</v>
      </c>
      <c r="Q7" s="327" t="s">
        <v>809</v>
      </c>
    </row>
    <row r="8" spans="1:17" ht="96.75" customHeight="1">
      <c r="A8" s="421" t="s">
        <v>8</v>
      </c>
      <c r="B8" s="421" t="s">
        <v>585</v>
      </c>
      <c r="C8" s="101" t="s">
        <v>196</v>
      </c>
      <c r="D8" s="78" t="s">
        <v>198</v>
      </c>
      <c r="E8" s="58" t="s">
        <v>37</v>
      </c>
      <c r="F8" s="58" t="s">
        <v>223</v>
      </c>
      <c r="G8" s="56" t="s">
        <v>593</v>
      </c>
      <c r="H8" s="47" t="s">
        <v>38</v>
      </c>
      <c r="I8" s="58" t="s">
        <v>197</v>
      </c>
      <c r="J8" s="212">
        <v>0</v>
      </c>
      <c r="K8" s="369">
        <v>0</v>
      </c>
      <c r="L8" s="369">
        <v>0</v>
      </c>
      <c r="M8" s="370">
        <v>0</v>
      </c>
      <c r="N8" s="370">
        <v>0</v>
      </c>
      <c r="O8" s="371">
        <f aca="true" t="shared" si="0" ref="O8:O28">SUM(K8:N8)</f>
        <v>0</v>
      </c>
      <c r="P8" s="372">
        <v>0</v>
      </c>
      <c r="Q8" s="55" t="s">
        <v>822</v>
      </c>
    </row>
    <row r="9" spans="1:17" ht="69" customHeight="1">
      <c r="A9" s="422"/>
      <c r="B9" s="422"/>
      <c r="C9" s="101" t="s">
        <v>660</v>
      </c>
      <c r="D9" s="78" t="s">
        <v>739</v>
      </c>
      <c r="E9" s="262" t="s">
        <v>195</v>
      </c>
      <c r="F9" s="262" t="s">
        <v>661</v>
      </c>
      <c r="G9" s="205" t="s">
        <v>596</v>
      </c>
      <c r="H9" s="47" t="s">
        <v>662</v>
      </c>
      <c r="I9" s="205" t="s">
        <v>663</v>
      </c>
      <c r="J9" s="212">
        <v>2</v>
      </c>
      <c r="K9" s="369">
        <v>0</v>
      </c>
      <c r="L9" s="369">
        <v>0</v>
      </c>
      <c r="M9" s="370" t="s">
        <v>686</v>
      </c>
      <c r="N9" s="370">
        <v>0</v>
      </c>
      <c r="O9" s="371">
        <f>SUM(K9:N9)</f>
        <v>0</v>
      </c>
      <c r="P9" s="372">
        <v>0</v>
      </c>
      <c r="Q9" s="328" t="s">
        <v>810</v>
      </c>
    </row>
    <row r="10" spans="1:17" ht="41.25" customHeight="1">
      <c r="A10" s="423"/>
      <c r="B10" s="423"/>
      <c r="C10" s="101" t="s">
        <v>664</v>
      </c>
      <c r="D10" s="78" t="s">
        <v>739</v>
      </c>
      <c r="E10" s="205" t="s">
        <v>195</v>
      </c>
      <c r="F10" s="205" t="s">
        <v>665</v>
      </c>
      <c r="G10" s="205" t="s">
        <v>307</v>
      </c>
      <c r="H10" s="321" t="s">
        <v>203</v>
      </c>
      <c r="I10" s="205" t="s">
        <v>666</v>
      </c>
      <c r="J10" s="212">
        <v>2</v>
      </c>
      <c r="K10" s="369">
        <v>28108</v>
      </c>
      <c r="L10" s="369">
        <v>0</v>
      </c>
      <c r="M10" s="370">
        <v>0</v>
      </c>
      <c r="N10" s="370">
        <v>0</v>
      </c>
      <c r="O10" s="371">
        <f t="shared" si="0"/>
        <v>28108</v>
      </c>
      <c r="P10" s="372">
        <v>0</v>
      </c>
      <c r="Q10" s="55" t="s">
        <v>671</v>
      </c>
    </row>
    <row r="11" spans="1:17" ht="46.5" customHeight="1">
      <c r="A11" s="418" t="s">
        <v>9</v>
      </c>
      <c r="B11" s="421" t="s">
        <v>10</v>
      </c>
      <c r="C11" s="101" t="s">
        <v>201</v>
      </c>
      <c r="D11" s="78" t="s">
        <v>218</v>
      </c>
      <c r="E11" s="58" t="s">
        <v>195</v>
      </c>
      <c r="F11" s="56" t="s">
        <v>202</v>
      </c>
      <c r="G11" s="56" t="s">
        <v>427</v>
      </c>
      <c r="H11" s="166" t="s">
        <v>203</v>
      </c>
      <c r="I11" s="57" t="s">
        <v>490</v>
      </c>
      <c r="J11" s="111">
        <v>0</v>
      </c>
      <c r="K11" s="369">
        <v>0</v>
      </c>
      <c r="L11" s="369">
        <v>0</v>
      </c>
      <c r="M11" s="370">
        <v>0</v>
      </c>
      <c r="N11" s="370">
        <v>0</v>
      </c>
      <c r="O11" s="371">
        <f>SUM(K11:N11)</f>
        <v>0</v>
      </c>
      <c r="P11" s="372">
        <v>0</v>
      </c>
      <c r="Q11" s="55" t="s">
        <v>738</v>
      </c>
    </row>
    <row r="12" spans="1:17" ht="59.25" customHeight="1">
      <c r="A12" s="419"/>
      <c r="B12" s="422"/>
      <c r="C12" s="101" t="s">
        <v>207</v>
      </c>
      <c r="D12" s="78" t="s">
        <v>218</v>
      </c>
      <c r="E12" s="58" t="s">
        <v>195</v>
      </c>
      <c r="F12" s="58" t="s">
        <v>878</v>
      </c>
      <c r="G12" s="74" t="s">
        <v>427</v>
      </c>
      <c r="H12" s="47" t="s">
        <v>203</v>
      </c>
      <c r="I12" s="172" t="s">
        <v>208</v>
      </c>
      <c r="J12" s="212">
        <v>0</v>
      </c>
      <c r="K12" s="369">
        <v>0</v>
      </c>
      <c r="L12" s="369">
        <v>0</v>
      </c>
      <c r="M12" s="370">
        <v>0</v>
      </c>
      <c r="N12" s="370">
        <v>0</v>
      </c>
      <c r="O12" s="371">
        <f t="shared" si="0"/>
        <v>0</v>
      </c>
      <c r="P12" s="372">
        <v>0</v>
      </c>
      <c r="Q12" s="55" t="s">
        <v>673</v>
      </c>
    </row>
    <row r="13" spans="1:17" ht="63.75">
      <c r="A13" s="420"/>
      <c r="B13" s="423"/>
      <c r="C13" s="101" t="s">
        <v>487</v>
      </c>
      <c r="D13" s="78" t="s">
        <v>198</v>
      </c>
      <c r="E13" s="163" t="s">
        <v>195</v>
      </c>
      <c r="F13" s="163" t="s">
        <v>488</v>
      </c>
      <c r="G13" s="163" t="s">
        <v>397</v>
      </c>
      <c r="H13" s="47" t="s">
        <v>670</v>
      </c>
      <c r="I13" s="172" t="s">
        <v>489</v>
      </c>
      <c r="J13" s="212">
        <v>0</v>
      </c>
      <c r="K13" s="369">
        <v>0</v>
      </c>
      <c r="L13" s="369">
        <v>0</v>
      </c>
      <c r="M13" s="370">
        <v>0</v>
      </c>
      <c r="N13" s="370">
        <v>0</v>
      </c>
      <c r="O13" s="371">
        <f>SUM(K13:N13)</f>
        <v>0</v>
      </c>
      <c r="P13" s="372">
        <v>0</v>
      </c>
      <c r="Q13" s="55" t="s">
        <v>674</v>
      </c>
    </row>
    <row r="14" spans="1:17" ht="148.5" customHeight="1">
      <c r="A14" s="418" t="s">
        <v>11</v>
      </c>
      <c r="B14" s="421" t="s">
        <v>12</v>
      </c>
      <c r="C14" s="141" t="s">
        <v>209</v>
      </c>
      <c r="D14" s="78" t="s">
        <v>739</v>
      </c>
      <c r="E14" s="74" t="s">
        <v>195</v>
      </c>
      <c r="F14" s="58"/>
      <c r="G14" s="74" t="s">
        <v>594</v>
      </c>
      <c r="H14" s="56" t="s">
        <v>806</v>
      </c>
      <c r="I14" s="172" t="s">
        <v>491</v>
      </c>
      <c r="J14" s="212">
        <v>3</v>
      </c>
      <c r="K14" s="369">
        <v>6264</v>
      </c>
      <c r="L14" s="369">
        <v>44867</v>
      </c>
      <c r="M14" s="370">
        <v>0</v>
      </c>
      <c r="N14" s="370">
        <v>0</v>
      </c>
      <c r="O14" s="371">
        <f t="shared" si="0"/>
        <v>51131</v>
      </c>
      <c r="P14" s="372">
        <v>45814</v>
      </c>
      <c r="Q14" s="55" t="s">
        <v>823</v>
      </c>
    </row>
    <row r="15" spans="1:17" ht="222.75" customHeight="1">
      <c r="A15" s="420"/>
      <c r="B15" s="423"/>
      <c r="C15" s="141" t="s">
        <v>204</v>
      </c>
      <c r="D15" s="78" t="s">
        <v>739</v>
      </c>
      <c r="E15" s="55" t="s">
        <v>195</v>
      </c>
      <c r="F15" s="61" t="s">
        <v>205</v>
      </c>
      <c r="G15" s="61" t="s">
        <v>594</v>
      </c>
      <c r="H15" s="56" t="s">
        <v>807</v>
      </c>
      <c r="I15" s="61" t="s">
        <v>206</v>
      </c>
      <c r="J15" s="212">
        <v>2</v>
      </c>
      <c r="K15" s="369">
        <v>1363</v>
      </c>
      <c r="L15" s="369">
        <v>18006</v>
      </c>
      <c r="M15" s="370">
        <v>0</v>
      </c>
      <c r="N15" s="370">
        <v>0</v>
      </c>
      <c r="O15" s="371">
        <f t="shared" si="0"/>
        <v>19369</v>
      </c>
      <c r="P15" s="372">
        <v>18006</v>
      </c>
      <c r="Q15" s="327" t="s">
        <v>824</v>
      </c>
    </row>
    <row r="16" spans="1:17" ht="15">
      <c r="A16" s="70" t="s">
        <v>277</v>
      </c>
      <c r="B16" s="68"/>
      <c r="C16" s="68"/>
      <c r="D16" s="68"/>
      <c r="E16" s="68"/>
      <c r="F16" s="68"/>
      <c r="G16" s="88"/>
      <c r="H16" s="325"/>
      <c r="I16" s="68"/>
      <c r="J16" s="213"/>
      <c r="K16" s="374"/>
      <c r="L16" s="374"/>
      <c r="M16" s="375"/>
      <c r="N16" s="375"/>
      <c r="O16" s="376"/>
      <c r="P16" s="377"/>
      <c r="Q16" s="214"/>
    </row>
    <row r="17" spans="1:17" ht="69" customHeight="1">
      <c r="A17" s="427" t="s">
        <v>13</v>
      </c>
      <c r="B17" s="421" t="s">
        <v>14</v>
      </c>
      <c r="C17" s="102" t="s">
        <v>770</v>
      </c>
      <c r="D17" s="78" t="s">
        <v>231</v>
      </c>
      <c r="E17" s="49" t="s">
        <v>495</v>
      </c>
      <c r="F17" s="48" t="s">
        <v>42</v>
      </c>
      <c r="G17" s="48" t="s">
        <v>397</v>
      </c>
      <c r="H17" s="49" t="s">
        <v>495</v>
      </c>
      <c r="I17" s="48" t="s">
        <v>211</v>
      </c>
      <c r="J17" s="216">
        <v>0.675</v>
      </c>
      <c r="K17" s="369">
        <v>0</v>
      </c>
      <c r="L17" s="369">
        <v>0</v>
      </c>
      <c r="M17" s="370" t="s">
        <v>686</v>
      </c>
      <c r="N17" s="370">
        <v>0</v>
      </c>
      <c r="O17" s="371">
        <f t="shared" si="0"/>
        <v>0</v>
      </c>
      <c r="P17" s="372">
        <v>0</v>
      </c>
      <c r="Q17" s="55" t="s">
        <v>825</v>
      </c>
    </row>
    <row r="18" spans="1:17" ht="89.25">
      <c r="A18" s="428"/>
      <c r="B18" s="423"/>
      <c r="C18" s="102" t="s">
        <v>494</v>
      </c>
      <c r="D18" s="78" t="s">
        <v>218</v>
      </c>
      <c r="E18" s="173" t="s">
        <v>769</v>
      </c>
      <c r="F18" s="173" t="s">
        <v>42</v>
      </c>
      <c r="G18" s="173" t="s">
        <v>397</v>
      </c>
      <c r="H18" s="49" t="s">
        <v>495</v>
      </c>
      <c r="I18" s="173" t="s">
        <v>496</v>
      </c>
      <c r="J18" s="212">
        <v>0</v>
      </c>
      <c r="K18" s="369">
        <v>0</v>
      </c>
      <c r="L18" s="369">
        <v>0</v>
      </c>
      <c r="M18" s="370">
        <v>0</v>
      </c>
      <c r="N18" s="370">
        <v>0</v>
      </c>
      <c r="O18" s="371">
        <f t="shared" si="0"/>
        <v>0</v>
      </c>
      <c r="P18" s="372">
        <v>0</v>
      </c>
      <c r="Q18" s="55" t="s">
        <v>821</v>
      </c>
    </row>
    <row r="19" spans="1:17" ht="38.25">
      <c r="A19" s="58" t="s">
        <v>15</v>
      </c>
      <c r="B19" s="77" t="s">
        <v>16</v>
      </c>
      <c r="C19" s="65" t="s">
        <v>42</v>
      </c>
      <c r="D19" s="78"/>
      <c r="E19" s="55"/>
      <c r="F19" s="55"/>
      <c r="G19" s="61"/>
      <c r="H19" s="56"/>
      <c r="I19" s="55"/>
      <c r="J19" s="212"/>
      <c r="K19" s="369"/>
      <c r="L19" s="369"/>
      <c r="M19" s="370"/>
      <c r="N19" s="370"/>
      <c r="O19" s="371"/>
      <c r="P19" s="372"/>
      <c r="Q19" s="55"/>
    </row>
    <row r="20" spans="1:17" ht="38.25">
      <c r="A20" s="58" t="s">
        <v>17</v>
      </c>
      <c r="B20" s="77" t="s">
        <v>18</v>
      </c>
      <c r="C20" s="65" t="s">
        <v>42</v>
      </c>
      <c r="D20" s="78"/>
      <c r="E20" s="55"/>
      <c r="F20" s="55"/>
      <c r="G20" s="61"/>
      <c r="H20" s="56"/>
      <c r="I20" s="55"/>
      <c r="J20" s="212"/>
      <c r="K20" s="369"/>
      <c r="L20" s="369"/>
      <c r="M20" s="370"/>
      <c r="N20" s="370"/>
      <c r="O20" s="371"/>
      <c r="P20" s="372"/>
      <c r="Q20" s="55"/>
    </row>
    <row r="21" spans="1:17" ht="15">
      <c r="A21" s="70" t="s">
        <v>278</v>
      </c>
      <c r="B21" s="68"/>
      <c r="C21" s="68"/>
      <c r="D21" s="68"/>
      <c r="E21" s="68"/>
      <c r="F21" s="68"/>
      <c r="G21" s="88"/>
      <c r="H21" s="325"/>
      <c r="I21" s="68"/>
      <c r="J21" s="213"/>
      <c r="K21" s="374"/>
      <c r="L21" s="374"/>
      <c r="M21" s="375"/>
      <c r="N21" s="375"/>
      <c r="O21" s="376"/>
      <c r="P21" s="377"/>
      <c r="Q21" s="215"/>
    </row>
    <row r="22" spans="1:17" ht="89.25">
      <c r="A22" s="424" t="s">
        <v>19</v>
      </c>
      <c r="B22" s="425" t="s">
        <v>20</v>
      </c>
      <c r="C22" s="101" t="s">
        <v>212</v>
      </c>
      <c r="D22" s="78" t="s">
        <v>198</v>
      </c>
      <c r="E22" s="58" t="s">
        <v>214</v>
      </c>
      <c r="F22" s="58" t="s">
        <v>224</v>
      </c>
      <c r="G22" s="74" t="s">
        <v>598</v>
      </c>
      <c r="H22" s="47" t="s">
        <v>215</v>
      </c>
      <c r="I22" s="58" t="s">
        <v>498</v>
      </c>
      <c r="J22" s="212"/>
      <c r="K22" s="369"/>
      <c r="L22" s="369"/>
      <c r="M22" s="370"/>
      <c r="N22" s="370"/>
      <c r="O22" s="371"/>
      <c r="P22" s="372"/>
      <c r="Q22" s="55"/>
    </row>
    <row r="23" spans="1:17" ht="89.25">
      <c r="A23" s="424"/>
      <c r="B23" s="425"/>
      <c r="C23" s="101" t="s">
        <v>213</v>
      </c>
      <c r="D23" s="78" t="s">
        <v>198</v>
      </c>
      <c r="E23" s="58" t="s">
        <v>214</v>
      </c>
      <c r="F23" s="58" t="s">
        <v>225</v>
      </c>
      <c r="G23" s="74" t="s">
        <v>427</v>
      </c>
      <c r="H23" s="47" t="s">
        <v>216</v>
      </c>
      <c r="I23" s="172" t="s">
        <v>499</v>
      </c>
      <c r="J23" s="212"/>
      <c r="K23" s="369"/>
      <c r="L23" s="369"/>
      <c r="M23" s="370"/>
      <c r="N23" s="370"/>
      <c r="O23" s="371"/>
      <c r="P23" s="372"/>
      <c r="Q23" s="55"/>
    </row>
    <row r="24" spans="1:17" ht="63.75">
      <c r="A24" s="60" t="s">
        <v>21</v>
      </c>
      <c r="B24" s="79" t="s">
        <v>22</v>
      </c>
      <c r="C24" s="101" t="s">
        <v>768</v>
      </c>
      <c r="D24" s="78" t="s">
        <v>218</v>
      </c>
      <c r="E24" s="49" t="s">
        <v>495</v>
      </c>
      <c r="F24" s="173" t="s">
        <v>195</v>
      </c>
      <c r="G24" s="173" t="s">
        <v>397</v>
      </c>
      <c r="H24" s="49" t="s">
        <v>495</v>
      </c>
      <c r="I24" s="48" t="s">
        <v>500</v>
      </c>
      <c r="J24" s="212">
        <v>0</v>
      </c>
      <c r="K24" s="369">
        <v>0</v>
      </c>
      <c r="L24" s="369">
        <v>0</v>
      </c>
      <c r="M24" s="370">
        <v>0</v>
      </c>
      <c r="N24" s="370">
        <v>0</v>
      </c>
      <c r="O24" s="371">
        <f>SUM(K24:N24)</f>
        <v>0</v>
      </c>
      <c r="P24" s="372">
        <v>0</v>
      </c>
      <c r="Q24" s="327" t="s">
        <v>826</v>
      </c>
    </row>
    <row r="25" spans="1:17" ht="51">
      <c r="A25" s="58" t="s">
        <v>23</v>
      </c>
      <c r="B25" s="77" t="s">
        <v>24</v>
      </c>
      <c r="C25" s="61" t="s">
        <v>42</v>
      </c>
      <c r="D25" s="78"/>
      <c r="E25" s="55"/>
      <c r="F25" s="55"/>
      <c r="G25" s="61"/>
      <c r="H25" s="56"/>
      <c r="I25" s="55"/>
      <c r="J25" s="212"/>
      <c r="K25" s="369"/>
      <c r="L25" s="369"/>
      <c r="M25" s="370"/>
      <c r="N25" s="370"/>
      <c r="O25" s="371"/>
      <c r="P25" s="372"/>
      <c r="Q25" s="55"/>
    </row>
    <row r="26" spans="1:17" ht="15">
      <c r="A26" s="70" t="s">
        <v>279</v>
      </c>
      <c r="B26" s="68"/>
      <c r="C26" s="68"/>
      <c r="D26" s="68"/>
      <c r="E26" s="68"/>
      <c r="F26" s="68"/>
      <c r="G26" s="88"/>
      <c r="H26" s="325"/>
      <c r="I26" s="68"/>
      <c r="J26" s="213"/>
      <c r="K26" s="374"/>
      <c r="L26" s="374"/>
      <c r="M26" s="375"/>
      <c r="N26" s="375"/>
      <c r="O26" s="376"/>
      <c r="P26" s="377"/>
      <c r="Q26" s="214"/>
    </row>
    <row r="27" spans="1:17" ht="85.5" customHeight="1">
      <c r="A27" s="58" t="s">
        <v>25</v>
      </c>
      <c r="B27" s="80" t="s">
        <v>26</v>
      </c>
      <c r="C27" s="101" t="s">
        <v>222</v>
      </c>
      <c r="D27" s="78" t="s">
        <v>739</v>
      </c>
      <c r="E27" s="61" t="s">
        <v>501</v>
      </c>
      <c r="F27" s="61" t="s">
        <v>767</v>
      </c>
      <c r="G27" s="61" t="s">
        <v>595</v>
      </c>
      <c r="H27" s="56" t="s">
        <v>808</v>
      </c>
      <c r="I27" s="61" t="s">
        <v>675</v>
      </c>
      <c r="J27" s="212" t="s">
        <v>675</v>
      </c>
      <c r="K27" s="369">
        <v>266960</v>
      </c>
      <c r="L27" s="369">
        <v>0</v>
      </c>
      <c r="M27" s="370">
        <v>20394</v>
      </c>
      <c r="N27" s="370">
        <v>3000</v>
      </c>
      <c r="O27" s="371">
        <f t="shared" si="0"/>
        <v>290354</v>
      </c>
      <c r="P27" s="372">
        <v>3000</v>
      </c>
      <c r="Q27" s="55" t="s">
        <v>676</v>
      </c>
    </row>
    <row r="28" spans="1:17" ht="51">
      <c r="A28" s="58" t="s">
        <v>27</v>
      </c>
      <c r="B28" s="80" t="s">
        <v>28</v>
      </c>
      <c r="C28" s="101" t="s">
        <v>220</v>
      </c>
      <c r="D28" s="78" t="s">
        <v>231</v>
      </c>
      <c r="E28" s="55" t="s">
        <v>195</v>
      </c>
      <c r="F28" s="61" t="s">
        <v>502</v>
      </c>
      <c r="G28" s="61" t="s">
        <v>595</v>
      </c>
      <c r="H28" s="56" t="s">
        <v>203</v>
      </c>
      <c r="I28" s="61" t="s">
        <v>503</v>
      </c>
      <c r="J28" s="212">
        <v>0</v>
      </c>
      <c r="K28" s="369">
        <v>0</v>
      </c>
      <c r="L28" s="369">
        <v>0</v>
      </c>
      <c r="M28" s="370">
        <v>14490</v>
      </c>
      <c r="N28" s="370">
        <v>0</v>
      </c>
      <c r="O28" s="371">
        <f t="shared" si="0"/>
        <v>14490</v>
      </c>
      <c r="P28" s="372">
        <v>0</v>
      </c>
      <c r="Q28" s="55" t="s">
        <v>677</v>
      </c>
    </row>
    <row r="29" spans="10:16" ht="15">
      <c r="J29" s="260" t="s">
        <v>36</v>
      </c>
      <c r="K29" s="355">
        <f aca="true" t="shared" si="1" ref="K29:P29">SUM(K5:K28)</f>
        <v>302695</v>
      </c>
      <c r="L29" s="355">
        <f t="shared" si="1"/>
        <v>200480</v>
      </c>
      <c r="M29" s="356">
        <f t="shared" si="1"/>
        <v>34884</v>
      </c>
      <c r="N29" s="356">
        <f t="shared" si="1"/>
        <v>3000</v>
      </c>
      <c r="O29" s="378">
        <f>SUM(O5:O28)</f>
        <v>541059</v>
      </c>
      <c r="P29" s="358">
        <f t="shared" si="1"/>
        <v>204427</v>
      </c>
    </row>
    <row r="30" ht="15">
      <c r="A30" s="75"/>
    </row>
  </sheetData>
  <autoFilter ref="D3:F29"/>
  <mergeCells count="13">
    <mergeCell ref="P2:P3"/>
    <mergeCell ref="K2:O2"/>
    <mergeCell ref="A11:A13"/>
    <mergeCell ref="B11:B13"/>
    <mergeCell ref="A22:A23"/>
    <mergeCell ref="B22:B23"/>
    <mergeCell ref="A3:B3"/>
    <mergeCell ref="A14:A15"/>
    <mergeCell ref="B14:B15"/>
    <mergeCell ref="B17:B18"/>
    <mergeCell ref="A17:A18"/>
    <mergeCell ref="B8:B10"/>
    <mergeCell ref="A8:A10"/>
  </mergeCells>
  <dataValidations count="1" xWindow="407" yWindow="792">
    <dataValidation type="list" allowBlank="1" showInputMessage="1" showErrorMessage="1" prompt="Vyberte z ponuky" sqref="D17:D20 D5:D15 D22:D25 D27:D28">
      <formula1>'000'!$A$2:$A$6</formula1>
    </dataValidation>
  </dataValidations>
  <printOptions/>
  <pageMargins left="0.3937007874015748" right="0.3937007874015748" top="0.3937007874015748" bottom="0.3937007874015748" header="0.31496062992125984" footer="0.31496062992125984"/>
  <pageSetup horizontalDpi="1200" verticalDpi="1200" orientation="landscape" paperSize="8" scale="72" r:id="rId1"/>
  <ignoredErrors>
    <ignoredError sqref="O7:O9 O10:O15 O17:O18 O24 O2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3DE2B-39A3-477B-9D18-22BE2D38884F}">
  <sheetPr>
    <tabColor theme="5" tint="-0.4999699890613556"/>
  </sheetPr>
  <dimension ref="A1:Q110"/>
  <sheetViews>
    <sheetView workbookViewId="0" topLeftCell="A1">
      <pane xSplit="3" topLeftCell="D1" activePane="topRight" state="frozen"/>
      <selection pane="topRight" activeCell="A3" sqref="A3:B3"/>
    </sheetView>
  </sheetViews>
  <sheetFormatPr defaultColWidth="9.140625" defaultRowHeight="15"/>
  <cols>
    <col min="1" max="1" width="5.28125" style="75" customWidth="1"/>
    <col min="2" max="2" width="18.7109375" style="229" customWidth="1"/>
    <col min="3" max="3" width="28.8515625" style="75" customWidth="1"/>
    <col min="4" max="4" width="14.00390625" style="75" customWidth="1"/>
    <col min="5" max="5" width="12.7109375" style="75" customWidth="1"/>
    <col min="6" max="6" width="16.28125" style="123" customWidth="1"/>
    <col min="7" max="7" width="10.7109375" style="75" customWidth="1"/>
    <col min="8" max="8" width="13.7109375" style="75" customWidth="1"/>
    <col min="9" max="9" width="17.00390625" style="75" customWidth="1"/>
    <col min="10" max="10" width="10.57421875" style="115" customWidth="1"/>
    <col min="11" max="11" width="13.28125" style="75" customWidth="1"/>
    <col min="12" max="12" width="10.28125" style="75" customWidth="1"/>
    <col min="13" max="14" width="9.421875" style="75" customWidth="1"/>
    <col min="15" max="15" width="13.421875" style="75" customWidth="1"/>
    <col min="16" max="16" width="12.00390625" style="75" customWidth="1"/>
    <col min="17" max="17" width="65.7109375" style="75" customWidth="1"/>
    <col min="18" max="16384" width="9.140625" style="75" customWidth="1"/>
  </cols>
  <sheetData>
    <row r="1" spans="1:10" s="51" customFormat="1" ht="15">
      <c r="A1" s="50" t="s">
        <v>1</v>
      </c>
      <c r="B1" s="225"/>
      <c r="F1" s="86"/>
      <c r="J1" s="111"/>
    </row>
    <row r="2" spans="1:16" s="51" customFormat="1" ht="15.75" customHeight="1">
      <c r="A2" s="90" t="s">
        <v>280</v>
      </c>
      <c r="B2" s="225"/>
      <c r="G2" s="86"/>
      <c r="H2" s="86"/>
      <c r="J2" s="111"/>
      <c r="K2" s="432" t="s">
        <v>40</v>
      </c>
      <c r="L2" s="433"/>
      <c r="M2" s="433"/>
      <c r="N2" s="433"/>
      <c r="O2" s="434"/>
      <c r="P2" s="429" t="s">
        <v>774</v>
      </c>
    </row>
    <row r="3" spans="1:17" s="51" customFormat="1" ht="51.75" customHeight="1">
      <c r="A3" s="426" t="s">
        <v>226</v>
      </c>
      <c r="B3" s="426"/>
      <c r="C3" s="147" t="s">
        <v>29</v>
      </c>
      <c r="D3" s="147" t="s">
        <v>41</v>
      </c>
      <c r="E3" s="147" t="s">
        <v>228</v>
      </c>
      <c r="F3" s="147" t="s">
        <v>227</v>
      </c>
      <c r="G3" s="147" t="s">
        <v>30</v>
      </c>
      <c r="H3" s="148" t="s">
        <v>31</v>
      </c>
      <c r="I3" s="147" t="s">
        <v>32</v>
      </c>
      <c r="J3" s="210" t="s">
        <v>39</v>
      </c>
      <c r="K3" s="149" t="s">
        <v>33</v>
      </c>
      <c r="L3" s="149" t="s">
        <v>782</v>
      </c>
      <c r="M3" s="149" t="s">
        <v>34</v>
      </c>
      <c r="N3" s="149" t="s">
        <v>35</v>
      </c>
      <c r="O3" s="149" t="s">
        <v>36</v>
      </c>
      <c r="P3" s="429"/>
      <c r="Q3" s="264" t="s">
        <v>672</v>
      </c>
    </row>
    <row r="4" spans="1:17" s="51" customFormat="1" ht="15">
      <c r="A4" s="71" t="s">
        <v>281</v>
      </c>
      <c r="B4" s="226"/>
      <c r="C4" s="68"/>
      <c r="D4" s="68"/>
      <c r="E4" s="68"/>
      <c r="F4" s="88"/>
      <c r="G4" s="68"/>
      <c r="H4" s="68"/>
      <c r="I4" s="68"/>
      <c r="J4" s="113"/>
      <c r="K4" s="68"/>
      <c r="L4" s="68"/>
      <c r="M4" s="68"/>
      <c r="N4" s="68"/>
      <c r="O4" s="68"/>
      <c r="P4" s="68"/>
      <c r="Q4" s="215"/>
    </row>
    <row r="5" spans="1:17" s="51" customFormat="1" ht="65.25" customHeight="1">
      <c r="A5" s="206" t="s">
        <v>66</v>
      </c>
      <c r="B5" s="209" t="s">
        <v>67</v>
      </c>
      <c r="C5" s="127" t="s">
        <v>230</v>
      </c>
      <c r="D5" s="78" t="s">
        <v>739</v>
      </c>
      <c r="E5" s="109" t="s">
        <v>37</v>
      </c>
      <c r="F5" s="54" t="s">
        <v>270</v>
      </c>
      <c r="G5" s="54" t="s">
        <v>251</v>
      </c>
      <c r="H5" s="183" t="s">
        <v>38</v>
      </c>
      <c r="I5" s="206" t="s">
        <v>250</v>
      </c>
      <c r="J5" s="217">
        <v>1</v>
      </c>
      <c r="K5" s="355">
        <v>147099</v>
      </c>
      <c r="L5" s="355">
        <v>495957</v>
      </c>
      <c r="M5" s="356">
        <v>0</v>
      </c>
      <c r="N5" s="356">
        <v>0</v>
      </c>
      <c r="O5" s="357">
        <f>SUM(K5:N5)</f>
        <v>643056</v>
      </c>
      <c r="P5" s="358">
        <v>495957</v>
      </c>
      <c r="Q5" s="55" t="s">
        <v>827</v>
      </c>
    </row>
    <row r="6" spans="1:17" s="51" customFormat="1" ht="38.25">
      <c r="A6" s="438" t="s">
        <v>70</v>
      </c>
      <c r="B6" s="435" t="s">
        <v>229</v>
      </c>
      <c r="C6" s="55" t="s">
        <v>232</v>
      </c>
      <c r="D6" s="78" t="s">
        <v>198</v>
      </c>
      <c r="E6" s="208" t="s">
        <v>37</v>
      </c>
      <c r="F6" s="208" t="s">
        <v>252</v>
      </c>
      <c r="G6" s="208" t="s">
        <v>596</v>
      </c>
      <c r="H6" s="329" t="s">
        <v>203</v>
      </c>
      <c r="I6" s="64" t="s">
        <v>253</v>
      </c>
      <c r="J6" s="217">
        <v>0</v>
      </c>
      <c r="K6" s="355">
        <v>0</v>
      </c>
      <c r="L6" s="355">
        <v>0</v>
      </c>
      <c r="M6" s="356">
        <v>0</v>
      </c>
      <c r="N6" s="356">
        <v>0</v>
      </c>
      <c r="O6" s="357">
        <f aca="true" t="shared" si="0" ref="O6:O34">SUM(K6:N6)</f>
        <v>0</v>
      </c>
      <c r="P6" s="358"/>
      <c r="Q6" s="55" t="s">
        <v>678</v>
      </c>
    </row>
    <row r="7" spans="1:17" s="51" customFormat="1" ht="93" customHeight="1">
      <c r="A7" s="439"/>
      <c r="B7" s="436"/>
      <c r="C7" s="98" t="s">
        <v>509</v>
      </c>
      <c r="D7" s="78" t="s">
        <v>198</v>
      </c>
      <c r="E7" s="208" t="s">
        <v>37</v>
      </c>
      <c r="F7" s="208" t="s">
        <v>252</v>
      </c>
      <c r="G7" s="208" t="s">
        <v>595</v>
      </c>
      <c r="H7" s="329" t="s">
        <v>203</v>
      </c>
      <c r="I7" s="206" t="s">
        <v>255</v>
      </c>
      <c r="J7" s="217">
        <v>0</v>
      </c>
      <c r="K7" s="355">
        <v>0</v>
      </c>
      <c r="L7" s="355">
        <v>0</v>
      </c>
      <c r="M7" s="356">
        <v>0</v>
      </c>
      <c r="N7" s="356">
        <v>0</v>
      </c>
      <c r="O7" s="357">
        <f t="shared" si="0"/>
        <v>0</v>
      </c>
      <c r="P7" s="358"/>
      <c r="Q7" s="55" t="s">
        <v>679</v>
      </c>
    </row>
    <row r="8" spans="1:17" s="51" customFormat="1" ht="51">
      <c r="A8" s="439"/>
      <c r="B8" s="436"/>
      <c r="C8" s="98" t="s">
        <v>744</v>
      </c>
      <c r="D8" s="78" t="s">
        <v>198</v>
      </c>
      <c r="E8" s="64" t="s">
        <v>195</v>
      </c>
      <c r="F8" s="57" t="s">
        <v>254</v>
      </c>
      <c r="G8" s="64">
        <v>2023</v>
      </c>
      <c r="H8" s="330" t="s">
        <v>254</v>
      </c>
      <c r="I8" s="206" t="s">
        <v>255</v>
      </c>
      <c r="J8" s="217">
        <v>0</v>
      </c>
      <c r="K8" s="355">
        <v>0</v>
      </c>
      <c r="L8" s="355">
        <v>0</v>
      </c>
      <c r="M8" s="356">
        <v>0</v>
      </c>
      <c r="N8" s="356">
        <v>0</v>
      </c>
      <c r="O8" s="357">
        <f t="shared" si="0"/>
        <v>0</v>
      </c>
      <c r="P8" s="358"/>
      <c r="Q8" s="327" t="s">
        <v>811</v>
      </c>
    </row>
    <row r="9" spans="1:17" s="51" customFormat="1" ht="76.5">
      <c r="A9" s="440"/>
      <c r="B9" s="437"/>
      <c r="C9" s="98" t="s">
        <v>233</v>
      </c>
      <c r="D9" s="206" t="s">
        <v>739</v>
      </c>
      <c r="E9" s="64" t="s">
        <v>195</v>
      </c>
      <c r="F9" s="120"/>
      <c r="G9" s="64">
        <v>2023</v>
      </c>
      <c r="H9" s="331" t="s">
        <v>203</v>
      </c>
      <c r="I9" s="61" t="s">
        <v>256</v>
      </c>
      <c r="J9" s="217">
        <v>16584.7</v>
      </c>
      <c r="K9" s="355">
        <v>507839</v>
      </c>
      <c r="L9" s="355">
        <v>0</v>
      </c>
      <c r="M9" s="356">
        <v>0</v>
      </c>
      <c r="N9" s="356">
        <v>0</v>
      </c>
      <c r="O9" s="357">
        <f t="shared" si="0"/>
        <v>507839</v>
      </c>
      <c r="P9" s="358"/>
      <c r="Q9" s="55" t="s">
        <v>828</v>
      </c>
    </row>
    <row r="10" spans="1:17" s="51" customFormat="1" ht="51">
      <c r="A10" s="438" t="s">
        <v>72</v>
      </c>
      <c r="B10" s="441" t="s">
        <v>73</v>
      </c>
      <c r="C10" s="101" t="s">
        <v>234</v>
      </c>
      <c r="D10" s="78" t="s">
        <v>739</v>
      </c>
      <c r="E10" s="64" t="s">
        <v>37</v>
      </c>
      <c r="F10" s="64"/>
      <c r="G10" s="64" t="s">
        <v>427</v>
      </c>
      <c r="H10" s="184" t="s">
        <v>203</v>
      </c>
      <c r="I10" s="206" t="s">
        <v>508</v>
      </c>
      <c r="J10" s="217">
        <v>13</v>
      </c>
      <c r="K10" s="355">
        <v>221468</v>
      </c>
      <c r="L10" s="355">
        <v>0</v>
      </c>
      <c r="M10" s="356">
        <v>0</v>
      </c>
      <c r="N10" s="356">
        <v>0</v>
      </c>
      <c r="O10" s="357">
        <f t="shared" si="0"/>
        <v>221468</v>
      </c>
      <c r="P10" s="358"/>
      <c r="Q10" s="55" t="s">
        <v>680</v>
      </c>
    </row>
    <row r="11" spans="1:17" s="51" customFormat="1" ht="51">
      <c r="A11" s="440"/>
      <c r="B11" s="442"/>
      <c r="C11" s="99" t="s">
        <v>235</v>
      </c>
      <c r="D11" s="97" t="s">
        <v>739</v>
      </c>
      <c r="E11" s="64" t="s">
        <v>195</v>
      </c>
      <c r="F11" s="61" t="s">
        <v>689</v>
      </c>
      <c r="G11" s="64" t="s">
        <v>427</v>
      </c>
      <c r="H11" s="182" t="s">
        <v>203</v>
      </c>
      <c r="I11" s="64" t="s">
        <v>257</v>
      </c>
      <c r="J11" s="217" t="s">
        <v>681</v>
      </c>
      <c r="K11" s="355">
        <v>13173</v>
      </c>
      <c r="L11" s="355">
        <v>0</v>
      </c>
      <c r="M11" s="356">
        <v>0</v>
      </c>
      <c r="N11" s="356">
        <v>0</v>
      </c>
      <c r="O11" s="357">
        <f t="shared" si="0"/>
        <v>13173</v>
      </c>
      <c r="P11" s="358"/>
      <c r="Q11" s="55" t="s">
        <v>682</v>
      </c>
    </row>
    <row r="12" spans="1:17" s="51" customFormat="1" ht="38.25">
      <c r="A12" s="206" t="s">
        <v>75</v>
      </c>
      <c r="B12" s="134" t="s">
        <v>76</v>
      </c>
      <c r="C12" s="61" t="s">
        <v>42</v>
      </c>
      <c r="D12" s="54"/>
      <c r="E12" s="206"/>
      <c r="F12" s="61"/>
      <c r="G12" s="56"/>
      <c r="H12" s="184"/>
      <c r="I12" s="206"/>
      <c r="J12" s="217"/>
      <c r="K12" s="355"/>
      <c r="L12" s="355"/>
      <c r="M12" s="356"/>
      <c r="N12" s="356"/>
      <c r="O12" s="357"/>
      <c r="P12" s="358"/>
      <c r="Q12" s="55"/>
    </row>
    <row r="13" spans="1:17" s="73" customFormat="1" ht="15">
      <c r="A13" s="219" t="s">
        <v>282</v>
      </c>
      <c r="B13" s="227"/>
      <c r="C13" s="89"/>
      <c r="D13" s="72"/>
      <c r="E13" s="72"/>
      <c r="F13" s="121"/>
      <c r="G13" s="72"/>
      <c r="H13" s="332"/>
      <c r="I13" s="72"/>
      <c r="J13" s="114"/>
      <c r="K13" s="359"/>
      <c r="L13" s="359"/>
      <c r="M13" s="360"/>
      <c r="N13" s="360"/>
      <c r="O13" s="361"/>
      <c r="P13" s="362"/>
      <c r="Q13" s="223"/>
    </row>
    <row r="14" spans="1:17" s="51" customFormat="1" ht="63.75">
      <c r="A14" s="421" t="s">
        <v>79</v>
      </c>
      <c r="B14" s="430" t="s">
        <v>80</v>
      </c>
      <c r="C14" s="106" t="s">
        <v>240</v>
      </c>
      <c r="D14" s="104" t="s">
        <v>198</v>
      </c>
      <c r="E14" s="206" t="s">
        <v>258</v>
      </c>
      <c r="F14" s="206" t="s">
        <v>259</v>
      </c>
      <c r="G14" s="206" t="s">
        <v>303</v>
      </c>
      <c r="H14" s="47" t="s">
        <v>260</v>
      </c>
      <c r="I14" s="206" t="s">
        <v>261</v>
      </c>
      <c r="J14" s="218">
        <v>0</v>
      </c>
      <c r="K14" s="355">
        <v>0</v>
      </c>
      <c r="L14" s="355">
        <v>0</v>
      </c>
      <c r="M14" s="356">
        <v>0</v>
      </c>
      <c r="N14" s="356">
        <v>0</v>
      </c>
      <c r="O14" s="357">
        <f>SUM(K14:N14)</f>
        <v>0</v>
      </c>
      <c r="P14" s="358"/>
      <c r="Q14" s="55" t="s">
        <v>829</v>
      </c>
    </row>
    <row r="15" spans="1:17" s="51" customFormat="1" ht="111" customHeight="1">
      <c r="A15" s="422"/>
      <c r="B15" s="431"/>
      <c r="C15" s="106" t="s">
        <v>763</v>
      </c>
      <c r="D15" s="104" t="s">
        <v>575</v>
      </c>
      <c r="E15" s="262" t="s">
        <v>258</v>
      </c>
      <c r="F15" s="262" t="s">
        <v>764</v>
      </c>
      <c r="G15" s="262" t="s">
        <v>595</v>
      </c>
      <c r="H15" s="47" t="s">
        <v>765</v>
      </c>
      <c r="I15" s="262" t="s">
        <v>261</v>
      </c>
      <c r="J15" s="218">
        <v>6190</v>
      </c>
      <c r="K15" s="355">
        <v>0</v>
      </c>
      <c r="L15" s="355">
        <v>0</v>
      </c>
      <c r="M15" s="356">
        <v>0</v>
      </c>
      <c r="N15" s="356">
        <v>0</v>
      </c>
      <c r="O15" s="357">
        <f>SUM(K15:N15)</f>
        <v>0</v>
      </c>
      <c r="P15" s="358"/>
      <c r="Q15" s="55" t="s">
        <v>830</v>
      </c>
    </row>
    <row r="16" spans="1:17" s="51" customFormat="1" ht="76.5">
      <c r="A16" s="422"/>
      <c r="B16" s="431"/>
      <c r="C16" s="106" t="s">
        <v>236</v>
      </c>
      <c r="D16" s="104" t="s">
        <v>218</v>
      </c>
      <c r="E16" s="206" t="s">
        <v>37</v>
      </c>
      <c r="F16" s="206" t="s">
        <v>262</v>
      </c>
      <c r="G16" s="206" t="s">
        <v>597</v>
      </c>
      <c r="H16" s="47" t="s">
        <v>38</v>
      </c>
      <c r="I16" s="206" t="s">
        <v>263</v>
      </c>
      <c r="J16" s="218">
        <v>0</v>
      </c>
      <c r="K16" s="355">
        <v>0</v>
      </c>
      <c r="L16" s="355">
        <v>0</v>
      </c>
      <c r="M16" s="356">
        <v>0</v>
      </c>
      <c r="N16" s="356">
        <v>0</v>
      </c>
      <c r="O16" s="357">
        <f>SUM(K16:N16)</f>
        <v>0</v>
      </c>
      <c r="P16" s="358"/>
      <c r="Q16" s="55"/>
    </row>
    <row r="17" spans="1:17" s="51" customFormat="1" ht="101.25" customHeight="1">
      <c r="A17" s="422"/>
      <c r="B17" s="431"/>
      <c r="C17" s="106" t="s">
        <v>241</v>
      </c>
      <c r="D17" s="104" t="s">
        <v>575</v>
      </c>
      <c r="E17" s="64" t="s">
        <v>37</v>
      </c>
      <c r="F17" s="206" t="s">
        <v>252</v>
      </c>
      <c r="G17" s="206" t="s">
        <v>427</v>
      </c>
      <c r="H17" s="47" t="s">
        <v>203</v>
      </c>
      <c r="I17" s="206" t="s">
        <v>264</v>
      </c>
      <c r="J17" s="218">
        <v>1030</v>
      </c>
      <c r="K17" s="363" t="s">
        <v>686</v>
      </c>
      <c r="L17" s="355">
        <v>0</v>
      </c>
      <c r="M17" s="356">
        <v>0</v>
      </c>
      <c r="N17" s="356">
        <v>0</v>
      </c>
      <c r="O17" s="357">
        <f>SUM(K17:N17)</f>
        <v>0</v>
      </c>
      <c r="P17" s="358"/>
      <c r="Q17" s="327" t="s">
        <v>831</v>
      </c>
    </row>
    <row r="18" spans="1:17" s="51" customFormat="1" ht="72.75" customHeight="1">
      <c r="A18" s="422"/>
      <c r="B18" s="431"/>
      <c r="C18" s="106" t="s">
        <v>237</v>
      </c>
      <c r="D18" s="104" t="s">
        <v>198</v>
      </c>
      <c r="E18" s="64" t="s">
        <v>195</v>
      </c>
      <c r="F18" s="122"/>
      <c r="G18" s="64" t="s">
        <v>397</v>
      </c>
      <c r="H18" s="117" t="s">
        <v>38</v>
      </c>
      <c r="I18" s="64" t="s">
        <v>265</v>
      </c>
      <c r="J18" s="218">
        <v>0</v>
      </c>
      <c r="K18" s="355">
        <v>0</v>
      </c>
      <c r="L18" s="355">
        <v>0</v>
      </c>
      <c r="M18" s="356">
        <v>0</v>
      </c>
      <c r="N18" s="356">
        <v>0</v>
      </c>
      <c r="O18" s="357">
        <f t="shared" si="0"/>
        <v>0</v>
      </c>
      <c r="P18" s="358"/>
      <c r="Q18" s="55" t="s">
        <v>832</v>
      </c>
    </row>
    <row r="19" spans="1:17" s="51" customFormat="1" ht="106.5" customHeight="1">
      <c r="A19" s="422"/>
      <c r="B19" s="431"/>
      <c r="C19" s="105" t="s">
        <v>242</v>
      </c>
      <c r="D19" s="104" t="s">
        <v>198</v>
      </c>
      <c r="E19" s="118" t="s">
        <v>37</v>
      </c>
      <c r="F19" s="207"/>
      <c r="G19" s="207" t="s">
        <v>595</v>
      </c>
      <c r="H19" s="117" t="s">
        <v>38</v>
      </c>
      <c r="I19" s="64" t="s">
        <v>265</v>
      </c>
      <c r="J19" s="218">
        <v>0</v>
      </c>
      <c r="K19" s="355">
        <v>0</v>
      </c>
      <c r="L19" s="355">
        <v>0</v>
      </c>
      <c r="M19" s="356">
        <v>0</v>
      </c>
      <c r="N19" s="356">
        <v>0</v>
      </c>
      <c r="O19" s="357">
        <f>SUM(K19:N19)</f>
        <v>0</v>
      </c>
      <c r="P19" s="358"/>
      <c r="Q19" s="55" t="s">
        <v>833</v>
      </c>
    </row>
    <row r="20" spans="1:17" s="51" customFormat="1" ht="38.25">
      <c r="A20" s="422"/>
      <c r="B20" s="431"/>
      <c r="C20" s="105" t="s">
        <v>243</v>
      </c>
      <c r="D20" s="104" t="s">
        <v>739</v>
      </c>
      <c r="E20" s="118" t="s">
        <v>37</v>
      </c>
      <c r="F20" s="207"/>
      <c r="G20" s="207" t="s">
        <v>595</v>
      </c>
      <c r="H20" s="117" t="s">
        <v>38</v>
      </c>
      <c r="I20" s="64" t="s">
        <v>265</v>
      </c>
      <c r="J20" s="222">
        <v>269.59</v>
      </c>
      <c r="K20" s="355">
        <v>122161</v>
      </c>
      <c r="L20" s="355">
        <v>37256</v>
      </c>
      <c r="M20" s="356">
        <v>0</v>
      </c>
      <c r="N20" s="356">
        <v>0</v>
      </c>
      <c r="O20" s="357">
        <f t="shared" si="0"/>
        <v>159417</v>
      </c>
      <c r="P20" s="358">
        <v>37256</v>
      </c>
      <c r="Q20" s="55" t="s">
        <v>683</v>
      </c>
    </row>
    <row r="21" spans="1:17" s="51" customFormat="1" ht="38.25">
      <c r="A21" s="422"/>
      <c r="B21" s="431"/>
      <c r="C21" s="105" t="s">
        <v>834</v>
      </c>
      <c r="D21" s="104" t="s">
        <v>575</v>
      </c>
      <c r="E21" s="118" t="s">
        <v>37</v>
      </c>
      <c r="F21" s="207"/>
      <c r="G21" s="207" t="s">
        <v>595</v>
      </c>
      <c r="H21" s="117" t="s">
        <v>38</v>
      </c>
      <c r="I21" s="64" t="s">
        <v>265</v>
      </c>
      <c r="J21" s="222">
        <v>618.863</v>
      </c>
      <c r="K21" s="355">
        <v>9879</v>
      </c>
      <c r="L21" s="355">
        <v>64825</v>
      </c>
      <c r="M21" s="356">
        <v>0</v>
      </c>
      <c r="N21" s="356">
        <v>0</v>
      </c>
      <c r="O21" s="357">
        <f t="shared" si="0"/>
        <v>74704</v>
      </c>
      <c r="P21" s="358">
        <v>64825</v>
      </c>
      <c r="Q21" s="326" t="s">
        <v>813</v>
      </c>
    </row>
    <row r="22" spans="1:17" s="51" customFormat="1" ht="38.25">
      <c r="A22" s="422"/>
      <c r="B22" s="431"/>
      <c r="C22" s="105" t="s">
        <v>244</v>
      </c>
      <c r="D22" s="104" t="s">
        <v>198</v>
      </c>
      <c r="E22" s="118" t="s">
        <v>37</v>
      </c>
      <c r="F22" s="207"/>
      <c r="G22" s="207" t="s">
        <v>595</v>
      </c>
      <c r="H22" s="117" t="s">
        <v>38</v>
      </c>
      <c r="I22" s="64" t="s">
        <v>265</v>
      </c>
      <c r="J22" s="218">
        <v>0</v>
      </c>
      <c r="K22" s="355">
        <v>0</v>
      </c>
      <c r="L22" s="355">
        <v>0</v>
      </c>
      <c r="M22" s="356">
        <v>0</v>
      </c>
      <c r="N22" s="356">
        <v>0</v>
      </c>
      <c r="O22" s="357">
        <f t="shared" si="0"/>
        <v>0</v>
      </c>
      <c r="P22" s="358"/>
      <c r="Q22" s="55" t="s">
        <v>835</v>
      </c>
    </row>
    <row r="23" spans="1:17" s="51" customFormat="1" ht="38.25">
      <c r="A23" s="422"/>
      <c r="B23" s="431"/>
      <c r="C23" s="105" t="s">
        <v>684</v>
      </c>
      <c r="D23" s="104" t="s">
        <v>198</v>
      </c>
      <c r="E23" s="118" t="s">
        <v>37</v>
      </c>
      <c r="F23" s="207"/>
      <c r="G23" s="207" t="s">
        <v>595</v>
      </c>
      <c r="H23" s="117" t="s">
        <v>38</v>
      </c>
      <c r="I23" s="64" t="s">
        <v>265</v>
      </c>
      <c r="J23" s="218">
        <v>1</v>
      </c>
      <c r="K23" s="355">
        <v>0</v>
      </c>
      <c r="L23" s="355">
        <v>0</v>
      </c>
      <c r="M23" s="356">
        <v>0</v>
      </c>
      <c r="N23" s="356">
        <v>0</v>
      </c>
      <c r="O23" s="357">
        <f>SUM(K23:N23)</f>
        <v>0</v>
      </c>
      <c r="P23" s="358"/>
      <c r="Q23" s="55" t="s">
        <v>685</v>
      </c>
    </row>
    <row r="24" spans="1:17" s="51" customFormat="1" ht="25.5">
      <c r="A24" s="422"/>
      <c r="B24" s="431"/>
      <c r="C24" s="238" t="s">
        <v>748</v>
      </c>
      <c r="D24" s="239"/>
      <c r="E24" s="240" t="s">
        <v>37</v>
      </c>
      <c r="F24" s="241"/>
      <c r="G24" s="241">
        <v>2020</v>
      </c>
      <c r="H24" s="242" t="s">
        <v>38</v>
      </c>
      <c r="I24" s="64"/>
      <c r="J24" s="218"/>
      <c r="K24" s="355"/>
      <c r="L24" s="355"/>
      <c r="M24" s="356"/>
      <c r="N24" s="356"/>
      <c r="O24" s="364">
        <v>8332</v>
      </c>
      <c r="P24" s="365"/>
      <c r="Q24" s="243" t="s">
        <v>749</v>
      </c>
    </row>
    <row r="25" spans="1:17" s="51" customFormat="1" ht="25.5">
      <c r="A25" s="422"/>
      <c r="B25" s="431"/>
      <c r="C25" s="238" t="s">
        <v>750</v>
      </c>
      <c r="D25" s="239"/>
      <c r="E25" s="240" t="s">
        <v>37</v>
      </c>
      <c r="F25" s="241"/>
      <c r="G25" s="241">
        <v>2020</v>
      </c>
      <c r="H25" s="242" t="s">
        <v>38</v>
      </c>
      <c r="I25" s="64"/>
      <c r="J25" s="218"/>
      <c r="K25" s="355"/>
      <c r="L25" s="355"/>
      <c r="M25" s="356"/>
      <c r="N25" s="356"/>
      <c r="O25" s="364">
        <v>391273</v>
      </c>
      <c r="P25" s="365"/>
      <c r="Q25" s="243" t="s">
        <v>749</v>
      </c>
    </row>
    <row r="26" spans="1:17" s="51" customFormat="1" ht="76.5">
      <c r="A26" s="422"/>
      <c r="B26" s="431"/>
      <c r="C26" s="98" t="s">
        <v>238</v>
      </c>
      <c r="D26" s="104" t="s">
        <v>575</v>
      </c>
      <c r="E26" s="118" t="s">
        <v>37</v>
      </c>
      <c r="F26" s="118" t="s">
        <v>266</v>
      </c>
      <c r="G26" s="186" t="s">
        <v>427</v>
      </c>
      <c r="H26" s="119" t="s">
        <v>203</v>
      </c>
      <c r="I26" s="119" t="s">
        <v>267</v>
      </c>
      <c r="J26" s="218">
        <v>20</v>
      </c>
      <c r="K26" s="355">
        <v>23739</v>
      </c>
      <c r="L26" s="355">
        <v>0</v>
      </c>
      <c r="M26" s="356">
        <v>0</v>
      </c>
      <c r="N26" s="356">
        <v>0</v>
      </c>
      <c r="O26" s="357">
        <f t="shared" si="0"/>
        <v>23739</v>
      </c>
      <c r="P26" s="358"/>
      <c r="Q26" s="55" t="s">
        <v>687</v>
      </c>
    </row>
    <row r="27" spans="1:17" s="51" customFormat="1" ht="39.75" customHeight="1">
      <c r="A27" s="422"/>
      <c r="B27" s="431"/>
      <c r="C27" s="105" t="s">
        <v>239</v>
      </c>
      <c r="D27" s="104" t="s">
        <v>218</v>
      </c>
      <c r="E27" s="118" t="s">
        <v>37</v>
      </c>
      <c r="F27" s="118"/>
      <c r="G27" s="118" t="s">
        <v>427</v>
      </c>
      <c r="H27" s="117" t="s">
        <v>38</v>
      </c>
      <c r="I27" s="118" t="s">
        <v>268</v>
      </c>
      <c r="J27" s="218">
        <v>0</v>
      </c>
      <c r="K27" s="355">
        <v>0</v>
      </c>
      <c r="L27" s="355">
        <v>0</v>
      </c>
      <c r="M27" s="356">
        <v>0</v>
      </c>
      <c r="N27" s="356">
        <v>0</v>
      </c>
      <c r="O27" s="357">
        <f t="shared" si="0"/>
        <v>0</v>
      </c>
      <c r="P27" s="358"/>
      <c r="Q27" s="55"/>
    </row>
    <row r="28" spans="1:17" s="51" customFormat="1" ht="171" customHeight="1">
      <c r="A28" s="66" t="s">
        <v>83</v>
      </c>
      <c r="B28" s="209" t="s">
        <v>84</v>
      </c>
      <c r="C28" s="101" t="s">
        <v>246</v>
      </c>
      <c r="D28" s="78" t="s">
        <v>575</v>
      </c>
      <c r="E28" s="118" t="s">
        <v>37</v>
      </c>
      <c r="F28" s="61" t="s">
        <v>252</v>
      </c>
      <c r="G28" s="206" t="s">
        <v>595</v>
      </c>
      <c r="H28" s="117" t="s">
        <v>38</v>
      </c>
      <c r="I28" s="119" t="s">
        <v>269</v>
      </c>
      <c r="J28" s="218">
        <v>0</v>
      </c>
      <c r="K28" s="355">
        <v>4126</v>
      </c>
      <c r="L28" s="355">
        <v>0</v>
      </c>
      <c r="M28" s="356">
        <v>0</v>
      </c>
      <c r="N28" s="356">
        <v>0</v>
      </c>
      <c r="O28" s="357">
        <f t="shared" si="0"/>
        <v>4126</v>
      </c>
      <c r="P28" s="358"/>
      <c r="Q28" s="55" t="s">
        <v>836</v>
      </c>
    </row>
    <row r="29" spans="1:17" s="73" customFormat="1" ht="15">
      <c r="A29" s="71" t="s">
        <v>528</v>
      </c>
      <c r="B29" s="227"/>
      <c r="C29" s="72"/>
      <c r="D29" s="72"/>
      <c r="E29" s="72"/>
      <c r="F29" s="121"/>
      <c r="G29" s="72"/>
      <c r="H29" s="332"/>
      <c r="I29" s="72"/>
      <c r="J29" s="114"/>
      <c r="K29" s="359"/>
      <c r="L29" s="359"/>
      <c r="M29" s="360"/>
      <c r="N29" s="360"/>
      <c r="O29" s="361"/>
      <c r="P29" s="362"/>
      <c r="Q29" s="223"/>
    </row>
    <row r="30" spans="1:17" s="51" customFormat="1" ht="51">
      <c r="A30" s="206" t="s">
        <v>87</v>
      </c>
      <c r="B30" s="134" t="s">
        <v>88</v>
      </c>
      <c r="C30" s="107" t="s">
        <v>247</v>
      </c>
      <c r="D30" s="95" t="s">
        <v>198</v>
      </c>
      <c r="E30" s="119" t="s">
        <v>37</v>
      </c>
      <c r="F30" s="119" t="s">
        <v>271</v>
      </c>
      <c r="G30" s="124" t="s">
        <v>303</v>
      </c>
      <c r="H30" s="119" t="s">
        <v>271</v>
      </c>
      <c r="I30" s="118" t="s">
        <v>272</v>
      </c>
      <c r="J30" s="218"/>
      <c r="K30" s="355"/>
      <c r="L30" s="355"/>
      <c r="M30" s="356"/>
      <c r="N30" s="356"/>
      <c r="O30" s="357"/>
      <c r="P30" s="358"/>
      <c r="Q30" s="55"/>
    </row>
    <row r="31" spans="1:17" s="51" customFormat="1" ht="79.5" customHeight="1">
      <c r="A31" s="206" t="s">
        <v>91</v>
      </c>
      <c r="B31" s="134" t="s">
        <v>92</v>
      </c>
      <c r="C31" s="107" t="s">
        <v>248</v>
      </c>
      <c r="D31" s="206" t="s">
        <v>198</v>
      </c>
      <c r="E31" s="119" t="s">
        <v>37</v>
      </c>
      <c r="F31" s="119" t="s">
        <v>271</v>
      </c>
      <c r="G31" s="124" t="s">
        <v>303</v>
      </c>
      <c r="H31" s="119" t="s">
        <v>271</v>
      </c>
      <c r="I31" s="118" t="s">
        <v>272</v>
      </c>
      <c r="J31" s="218">
        <v>0</v>
      </c>
      <c r="K31" s="355">
        <v>8160</v>
      </c>
      <c r="L31" s="355">
        <v>0</v>
      </c>
      <c r="M31" s="356">
        <v>0</v>
      </c>
      <c r="N31" s="356">
        <v>0</v>
      </c>
      <c r="O31" s="357">
        <f>SUM(K31:N31)</f>
        <v>8160</v>
      </c>
      <c r="P31" s="358"/>
      <c r="Q31" s="55" t="s">
        <v>837</v>
      </c>
    </row>
    <row r="32" spans="1:17" s="73" customFormat="1" ht="15">
      <c r="A32" s="71" t="s">
        <v>283</v>
      </c>
      <c r="B32" s="227"/>
      <c r="C32" s="224"/>
      <c r="D32" s="72"/>
      <c r="E32" s="72"/>
      <c r="F32" s="121"/>
      <c r="G32" s="72"/>
      <c r="H32" s="332"/>
      <c r="I32" s="72"/>
      <c r="J32" s="114"/>
      <c r="K32" s="359"/>
      <c r="L32" s="359"/>
      <c r="M32" s="360"/>
      <c r="N32" s="360"/>
      <c r="O32" s="361"/>
      <c r="P32" s="362"/>
      <c r="Q32" s="223"/>
    </row>
    <row r="33" spans="1:17" s="51" customFormat="1" ht="106.5" customHeight="1">
      <c r="A33" s="64" t="s">
        <v>95</v>
      </c>
      <c r="B33" s="134" t="s">
        <v>96</v>
      </c>
      <c r="C33" s="101" t="s">
        <v>249</v>
      </c>
      <c r="D33" s="206" t="s">
        <v>739</v>
      </c>
      <c r="E33" s="64" t="s">
        <v>195</v>
      </c>
      <c r="F33" s="64" t="s">
        <v>784</v>
      </c>
      <c r="G33" s="206" t="s">
        <v>427</v>
      </c>
      <c r="H33" s="47" t="s">
        <v>273</v>
      </c>
      <c r="I33" s="64" t="s">
        <v>274</v>
      </c>
      <c r="J33" s="218">
        <v>1</v>
      </c>
      <c r="K33" s="355">
        <v>0</v>
      </c>
      <c r="L33" s="355">
        <v>0</v>
      </c>
      <c r="M33" s="356">
        <v>0</v>
      </c>
      <c r="N33" s="356">
        <v>0</v>
      </c>
      <c r="O33" s="357">
        <f t="shared" si="0"/>
        <v>0</v>
      </c>
      <c r="P33" s="358"/>
      <c r="Q33" s="55" t="s">
        <v>838</v>
      </c>
    </row>
    <row r="34" spans="1:17" s="51" customFormat="1" ht="25.5">
      <c r="A34" s="84" t="s">
        <v>99</v>
      </c>
      <c r="B34" s="228" t="s">
        <v>100</v>
      </c>
      <c r="C34" s="108" t="s">
        <v>42</v>
      </c>
      <c r="D34" s="206"/>
      <c r="E34" s="55"/>
      <c r="F34" s="61"/>
      <c r="G34" s="55"/>
      <c r="H34" s="328"/>
      <c r="I34" s="55"/>
      <c r="J34" s="218"/>
      <c r="K34" s="355"/>
      <c r="L34" s="355"/>
      <c r="M34" s="356"/>
      <c r="N34" s="356"/>
      <c r="O34" s="357">
        <f t="shared" si="0"/>
        <v>0</v>
      </c>
      <c r="P34" s="358"/>
      <c r="Q34" s="55"/>
    </row>
    <row r="35" spans="1:17" s="73" customFormat="1" ht="15">
      <c r="A35" s="71" t="s">
        <v>284</v>
      </c>
      <c r="B35" s="227"/>
      <c r="C35" s="224"/>
      <c r="D35" s="72"/>
      <c r="E35" s="72"/>
      <c r="F35" s="121"/>
      <c r="G35" s="72"/>
      <c r="H35" s="332"/>
      <c r="I35" s="72"/>
      <c r="J35" s="114"/>
      <c r="K35" s="359"/>
      <c r="L35" s="359"/>
      <c r="M35" s="360"/>
      <c r="N35" s="360"/>
      <c r="O35" s="361"/>
      <c r="P35" s="362"/>
      <c r="Q35" s="223"/>
    </row>
    <row r="36" spans="1:17" s="51" customFormat="1" ht="96" customHeight="1">
      <c r="A36" s="84" t="s">
        <v>103</v>
      </c>
      <c r="B36" s="228" t="s">
        <v>104</v>
      </c>
      <c r="C36" s="142" t="s">
        <v>338</v>
      </c>
      <c r="D36" s="206" t="s">
        <v>575</v>
      </c>
      <c r="E36" s="64" t="s">
        <v>195</v>
      </c>
      <c r="F36" s="61" t="s">
        <v>689</v>
      </c>
      <c r="G36" s="55" t="s">
        <v>688</v>
      </c>
      <c r="H36" s="117" t="s">
        <v>812</v>
      </c>
      <c r="I36" s="61" t="s">
        <v>339</v>
      </c>
      <c r="J36" s="218">
        <v>0</v>
      </c>
      <c r="K36" s="355">
        <v>0</v>
      </c>
      <c r="L36" s="355">
        <v>0</v>
      </c>
      <c r="M36" s="366">
        <v>0</v>
      </c>
      <c r="N36" s="366">
        <v>0</v>
      </c>
      <c r="O36" s="357">
        <f>SUM(K36:N36)</f>
        <v>0</v>
      </c>
      <c r="P36" s="358"/>
      <c r="Q36" s="334" t="s">
        <v>839</v>
      </c>
    </row>
    <row r="37" spans="8:16" ht="15">
      <c r="H37" s="333"/>
      <c r="J37" s="235" t="s">
        <v>36</v>
      </c>
      <c r="K37" s="355">
        <f aca="true" t="shared" si="1" ref="K37:P37">SUM(K5:K36)</f>
        <v>1057644</v>
      </c>
      <c r="L37" s="355">
        <f t="shared" si="1"/>
        <v>598038</v>
      </c>
      <c r="M37" s="356">
        <f t="shared" si="1"/>
        <v>0</v>
      </c>
      <c r="N37" s="356">
        <f t="shared" si="1"/>
        <v>0</v>
      </c>
      <c r="O37" s="357">
        <f t="shared" si="1"/>
        <v>2055287</v>
      </c>
      <c r="P37" s="358">
        <f t="shared" si="1"/>
        <v>598038</v>
      </c>
    </row>
    <row r="38" spans="8:16" ht="15">
      <c r="H38" s="333"/>
      <c r="K38" s="76"/>
      <c r="L38" s="76"/>
      <c r="M38" s="76"/>
      <c r="N38" s="76"/>
      <c r="O38" s="76"/>
      <c r="P38" s="76"/>
    </row>
    <row r="39" spans="11:16" ht="15">
      <c r="K39" s="76"/>
      <c r="L39" s="76"/>
      <c r="M39" s="76"/>
      <c r="N39" s="76"/>
      <c r="O39" s="76"/>
      <c r="P39" s="76"/>
    </row>
    <row r="40" spans="11:16" ht="15">
      <c r="K40" s="76"/>
      <c r="L40" s="76"/>
      <c r="M40" s="76"/>
      <c r="N40" s="76"/>
      <c r="O40" s="76"/>
      <c r="P40" s="76"/>
    </row>
    <row r="41" spans="11:16" ht="15">
      <c r="K41" s="76"/>
      <c r="L41" s="76"/>
      <c r="M41" s="76"/>
      <c r="N41" s="76"/>
      <c r="O41" s="76"/>
      <c r="P41" s="76"/>
    </row>
    <row r="42" spans="11:16" ht="15">
      <c r="K42" s="76"/>
      <c r="L42" s="76"/>
      <c r="M42" s="76"/>
      <c r="N42" s="76"/>
      <c r="O42" s="76"/>
      <c r="P42" s="76"/>
    </row>
    <row r="43" spans="11:16" ht="15">
      <c r="K43" s="76"/>
      <c r="L43" s="76"/>
      <c r="M43" s="76"/>
      <c r="N43" s="76"/>
      <c r="O43" s="76"/>
      <c r="P43" s="76"/>
    </row>
    <row r="44" spans="11:16" ht="15">
      <c r="K44" s="76"/>
      <c r="L44" s="76"/>
      <c r="M44" s="76"/>
      <c r="N44" s="76"/>
      <c r="O44" s="76"/>
      <c r="P44" s="76"/>
    </row>
    <row r="45" spans="11:16" ht="15">
      <c r="K45" s="76"/>
      <c r="L45" s="76"/>
      <c r="M45" s="76"/>
      <c r="N45" s="76"/>
      <c r="O45" s="76"/>
      <c r="P45" s="76"/>
    </row>
    <row r="46" spans="11:16" ht="15">
      <c r="K46" s="76"/>
      <c r="L46" s="76"/>
      <c r="M46" s="76"/>
      <c r="N46" s="76"/>
      <c r="O46" s="76"/>
      <c r="P46" s="76"/>
    </row>
    <row r="47" spans="11:16" ht="15">
      <c r="K47" s="76"/>
      <c r="L47" s="76"/>
      <c r="M47" s="76"/>
      <c r="N47" s="76"/>
      <c r="O47" s="76"/>
      <c r="P47" s="76"/>
    </row>
    <row r="48" spans="11:16" ht="15">
      <c r="K48" s="76"/>
      <c r="L48" s="76"/>
      <c r="M48" s="76"/>
      <c r="N48" s="76"/>
      <c r="O48" s="76"/>
      <c r="P48" s="76"/>
    </row>
    <row r="49" spans="11:16" ht="15">
      <c r="K49" s="76"/>
      <c r="L49" s="76"/>
      <c r="M49" s="76"/>
      <c r="N49" s="76"/>
      <c r="O49" s="76"/>
      <c r="P49" s="76"/>
    </row>
    <row r="50" spans="11:16" ht="15">
      <c r="K50" s="76"/>
      <c r="L50" s="76"/>
      <c r="M50" s="76"/>
      <c r="N50" s="76"/>
      <c r="O50" s="76"/>
      <c r="P50" s="76"/>
    </row>
    <row r="51" spans="11:16" ht="15">
      <c r="K51" s="76"/>
      <c r="L51" s="76"/>
      <c r="M51" s="76"/>
      <c r="N51" s="76"/>
      <c r="O51" s="76"/>
      <c r="P51" s="76"/>
    </row>
    <row r="52" spans="11:16" ht="15">
      <c r="K52" s="76"/>
      <c r="L52" s="76"/>
      <c r="M52" s="76"/>
      <c r="N52" s="76"/>
      <c r="O52" s="76"/>
      <c r="P52" s="76"/>
    </row>
    <row r="53" spans="11:16" ht="15">
      <c r="K53" s="76"/>
      <c r="L53" s="76"/>
      <c r="M53" s="76"/>
      <c r="N53" s="76"/>
      <c r="O53" s="76"/>
      <c r="P53" s="76"/>
    </row>
    <row r="54" spans="11:16" ht="15">
      <c r="K54" s="76"/>
      <c r="L54" s="76"/>
      <c r="M54" s="76"/>
      <c r="N54" s="76"/>
      <c r="O54" s="76"/>
      <c r="P54" s="76"/>
    </row>
    <row r="55" spans="11:16" ht="15">
      <c r="K55" s="76"/>
      <c r="L55" s="76"/>
      <c r="M55" s="76"/>
      <c r="N55" s="76"/>
      <c r="O55" s="76"/>
      <c r="P55" s="76"/>
    </row>
    <row r="56" spans="11:16" ht="15">
      <c r="K56" s="76"/>
      <c r="L56" s="76"/>
      <c r="M56" s="76"/>
      <c r="N56" s="76"/>
      <c r="O56" s="76"/>
      <c r="P56" s="76"/>
    </row>
    <row r="57" spans="11:16" ht="15">
      <c r="K57" s="76"/>
      <c r="L57" s="76"/>
      <c r="M57" s="76"/>
      <c r="N57" s="76"/>
      <c r="O57" s="76"/>
      <c r="P57" s="76"/>
    </row>
    <row r="58" spans="11:16" ht="15">
      <c r="K58" s="76"/>
      <c r="L58" s="76"/>
      <c r="M58" s="76"/>
      <c r="N58" s="76"/>
      <c r="O58" s="76"/>
      <c r="P58" s="76"/>
    </row>
    <row r="59" spans="11:16" ht="15">
      <c r="K59" s="76"/>
      <c r="L59" s="76"/>
      <c r="M59" s="76"/>
      <c r="N59" s="76"/>
      <c r="O59" s="76"/>
      <c r="P59" s="76"/>
    </row>
    <row r="60" spans="11:16" ht="15">
      <c r="K60" s="76"/>
      <c r="L60" s="76"/>
      <c r="M60" s="76"/>
      <c r="N60" s="76"/>
      <c r="O60" s="76"/>
      <c r="P60" s="76"/>
    </row>
    <row r="61" spans="11:16" ht="15">
      <c r="K61" s="76"/>
      <c r="L61" s="76"/>
      <c r="M61" s="76"/>
      <c r="N61" s="76"/>
      <c r="O61" s="76"/>
      <c r="P61" s="76"/>
    </row>
    <row r="62" spans="11:16" ht="15">
      <c r="K62" s="76"/>
      <c r="L62" s="76"/>
      <c r="M62" s="76"/>
      <c r="N62" s="76"/>
      <c r="O62" s="76"/>
      <c r="P62" s="76"/>
    </row>
    <row r="63" spans="11:16" ht="15">
      <c r="K63" s="76"/>
      <c r="L63" s="76"/>
      <c r="M63" s="76"/>
      <c r="N63" s="76"/>
      <c r="O63" s="76"/>
      <c r="P63" s="76"/>
    </row>
    <row r="64" spans="11:16" ht="15">
      <c r="K64" s="76"/>
      <c r="L64" s="76"/>
      <c r="M64" s="76"/>
      <c r="N64" s="76"/>
      <c r="O64" s="76"/>
      <c r="P64" s="76"/>
    </row>
    <row r="65" spans="11:16" ht="15">
      <c r="K65" s="76"/>
      <c r="L65" s="76"/>
      <c r="M65" s="76"/>
      <c r="N65" s="76"/>
      <c r="O65" s="76"/>
      <c r="P65" s="76"/>
    </row>
    <row r="66" spans="11:16" ht="15">
      <c r="K66" s="76"/>
      <c r="L66" s="76"/>
      <c r="M66" s="76"/>
      <c r="N66" s="76"/>
      <c r="O66" s="76"/>
      <c r="P66" s="76"/>
    </row>
    <row r="67" spans="11:16" ht="15">
      <c r="K67" s="76"/>
      <c r="L67" s="76"/>
      <c r="M67" s="76"/>
      <c r="N67" s="76"/>
      <c r="O67" s="76"/>
      <c r="P67" s="76"/>
    </row>
    <row r="68" spans="11:16" ht="15">
      <c r="K68" s="76"/>
      <c r="L68" s="76"/>
      <c r="M68" s="76"/>
      <c r="N68" s="76"/>
      <c r="O68" s="76"/>
      <c r="P68" s="76"/>
    </row>
    <row r="69" spans="11:16" ht="15">
      <c r="K69" s="76"/>
      <c r="L69" s="76"/>
      <c r="M69" s="76"/>
      <c r="N69" s="76"/>
      <c r="O69" s="76"/>
      <c r="P69" s="76"/>
    </row>
    <row r="70" spans="11:16" ht="15">
      <c r="K70" s="76"/>
      <c r="L70" s="76"/>
      <c r="M70" s="76"/>
      <c r="N70" s="76"/>
      <c r="O70" s="76"/>
      <c r="P70" s="76"/>
    </row>
    <row r="71" spans="11:16" ht="15">
      <c r="K71" s="76"/>
      <c r="L71" s="76"/>
      <c r="M71" s="76"/>
      <c r="N71" s="76"/>
      <c r="O71" s="76"/>
      <c r="P71" s="76"/>
    </row>
    <row r="72" spans="11:16" ht="15">
      <c r="K72" s="76"/>
      <c r="L72" s="76"/>
      <c r="M72" s="76"/>
      <c r="N72" s="76"/>
      <c r="O72" s="76"/>
      <c r="P72" s="76"/>
    </row>
    <row r="73" spans="11:16" ht="15">
      <c r="K73" s="76"/>
      <c r="L73" s="76"/>
      <c r="M73" s="76"/>
      <c r="N73" s="76"/>
      <c r="O73" s="76"/>
      <c r="P73" s="76"/>
    </row>
    <row r="74" spans="11:16" ht="15">
      <c r="K74" s="76"/>
      <c r="L74" s="76"/>
      <c r="M74" s="76"/>
      <c r="N74" s="76"/>
      <c r="O74" s="76"/>
      <c r="P74" s="76"/>
    </row>
    <row r="75" spans="11:16" ht="15">
      <c r="K75" s="76"/>
      <c r="L75" s="76"/>
      <c r="M75" s="76"/>
      <c r="N75" s="76"/>
      <c r="O75" s="76"/>
      <c r="P75" s="76"/>
    </row>
    <row r="76" spans="11:16" ht="15">
      <c r="K76" s="76"/>
      <c r="L76" s="76"/>
      <c r="M76" s="76"/>
      <c r="N76" s="76"/>
      <c r="O76" s="76"/>
      <c r="P76" s="76"/>
    </row>
    <row r="77" spans="11:16" ht="15">
      <c r="K77" s="76"/>
      <c r="L77" s="76"/>
      <c r="M77" s="76"/>
      <c r="N77" s="76"/>
      <c r="O77" s="76"/>
      <c r="P77" s="76"/>
    </row>
    <row r="78" spans="11:16" ht="15">
      <c r="K78" s="76"/>
      <c r="L78" s="76"/>
      <c r="M78" s="76"/>
      <c r="N78" s="76"/>
      <c r="O78" s="76"/>
      <c r="P78" s="76"/>
    </row>
    <row r="79" spans="11:16" ht="15">
      <c r="K79" s="76"/>
      <c r="L79" s="76"/>
      <c r="M79" s="76"/>
      <c r="N79" s="76"/>
      <c r="O79" s="76"/>
      <c r="P79" s="76"/>
    </row>
    <row r="80" spans="11:16" ht="15">
      <c r="K80" s="76"/>
      <c r="L80" s="76"/>
      <c r="M80" s="76"/>
      <c r="N80" s="76"/>
      <c r="O80" s="76"/>
      <c r="P80" s="76"/>
    </row>
    <row r="81" spans="11:16" ht="15">
      <c r="K81" s="76"/>
      <c r="L81" s="76"/>
      <c r="M81" s="76"/>
      <c r="N81" s="76"/>
      <c r="O81" s="76"/>
      <c r="P81" s="76"/>
    </row>
    <row r="82" spans="11:16" ht="15">
      <c r="K82" s="76"/>
      <c r="L82" s="76"/>
      <c r="M82" s="76"/>
      <c r="N82" s="76"/>
      <c r="O82" s="76"/>
      <c r="P82" s="76"/>
    </row>
    <row r="83" spans="11:16" ht="15">
      <c r="K83" s="76"/>
      <c r="L83" s="76"/>
      <c r="M83" s="76"/>
      <c r="N83" s="76"/>
      <c r="O83" s="76"/>
      <c r="P83" s="76"/>
    </row>
    <row r="84" spans="11:16" ht="15">
      <c r="K84" s="76"/>
      <c r="L84" s="76"/>
      <c r="M84" s="76"/>
      <c r="N84" s="76"/>
      <c r="O84" s="76"/>
      <c r="P84" s="76"/>
    </row>
    <row r="85" spans="11:16" ht="15">
      <c r="K85" s="76"/>
      <c r="L85" s="76"/>
      <c r="M85" s="76"/>
      <c r="N85" s="76"/>
      <c r="O85" s="76"/>
      <c r="P85" s="76"/>
    </row>
    <row r="86" spans="11:16" ht="15">
      <c r="K86" s="76"/>
      <c r="L86" s="76"/>
      <c r="M86" s="76"/>
      <c r="N86" s="76"/>
      <c r="O86" s="76"/>
      <c r="P86" s="76"/>
    </row>
    <row r="87" spans="11:16" ht="15">
      <c r="K87" s="76"/>
      <c r="L87" s="76"/>
      <c r="M87" s="76"/>
      <c r="N87" s="76"/>
      <c r="O87" s="76"/>
      <c r="P87" s="76"/>
    </row>
    <row r="88" spans="11:16" ht="15">
      <c r="K88" s="76"/>
      <c r="L88" s="76"/>
      <c r="M88" s="76"/>
      <c r="N88" s="76"/>
      <c r="O88" s="76"/>
      <c r="P88" s="76"/>
    </row>
    <row r="89" spans="11:16" ht="15">
      <c r="K89" s="76"/>
      <c r="L89" s="76"/>
      <c r="M89" s="76"/>
      <c r="N89" s="76"/>
      <c r="O89" s="76"/>
      <c r="P89" s="76"/>
    </row>
    <row r="90" spans="11:16" ht="15">
      <c r="K90" s="76"/>
      <c r="L90" s="76"/>
      <c r="M90" s="76"/>
      <c r="N90" s="76"/>
      <c r="O90" s="76"/>
      <c r="P90" s="76"/>
    </row>
    <row r="91" spans="11:16" ht="15">
      <c r="K91" s="76"/>
      <c r="L91" s="76"/>
      <c r="M91" s="76"/>
      <c r="N91" s="76"/>
      <c r="O91" s="76"/>
      <c r="P91" s="76"/>
    </row>
    <row r="92" spans="11:16" ht="15">
      <c r="K92" s="76"/>
      <c r="L92" s="76"/>
      <c r="M92" s="76"/>
      <c r="N92" s="76"/>
      <c r="O92" s="76"/>
      <c r="P92" s="76"/>
    </row>
    <row r="93" spans="11:16" ht="15">
      <c r="K93" s="76"/>
      <c r="L93" s="76"/>
      <c r="M93" s="76"/>
      <c r="N93" s="76"/>
      <c r="O93" s="76"/>
      <c r="P93" s="76"/>
    </row>
    <row r="94" spans="11:16" ht="15">
      <c r="K94" s="76"/>
      <c r="L94" s="76"/>
      <c r="M94" s="76"/>
      <c r="N94" s="76"/>
      <c r="O94" s="76"/>
      <c r="P94" s="76"/>
    </row>
    <row r="95" spans="11:16" ht="15">
      <c r="K95" s="76"/>
      <c r="L95" s="76"/>
      <c r="M95" s="76"/>
      <c r="N95" s="76"/>
      <c r="O95" s="76"/>
      <c r="P95" s="76"/>
    </row>
    <row r="96" spans="11:16" ht="15">
      <c r="K96" s="76"/>
      <c r="L96" s="76"/>
      <c r="M96" s="76"/>
      <c r="N96" s="76"/>
      <c r="O96" s="76"/>
      <c r="P96" s="76"/>
    </row>
    <row r="97" spans="11:16" ht="15">
      <c r="K97" s="76"/>
      <c r="L97" s="76"/>
      <c r="M97" s="76"/>
      <c r="N97" s="76"/>
      <c r="O97" s="76"/>
      <c r="P97" s="76"/>
    </row>
    <row r="98" spans="11:16" ht="15">
      <c r="K98" s="76"/>
      <c r="L98" s="76"/>
      <c r="M98" s="76"/>
      <c r="N98" s="76"/>
      <c r="O98" s="76"/>
      <c r="P98" s="76"/>
    </row>
    <row r="99" spans="11:16" ht="15">
      <c r="K99" s="76"/>
      <c r="L99" s="76"/>
      <c r="M99" s="76"/>
      <c r="N99" s="76"/>
      <c r="O99" s="76"/>
      <c r="P99" s="76"/>
    </row>
    <row r="100" spans="11:16" ht="15">
      <c r="K100" s="76"/>
      <c r="L100" s="76"/>
      <c r="M100" s="76"/>
      <c r="N100" s="76"/>
      <c r="O100" s="76"/>
      <c r="P100" s="76"/>
    </row>
    <row r="101" spans="11:16" ht="15">
      <c r="K101" s="76"/>
      <c r="L101" s="76"/>
      <c r="M101" s="76"/>
      <c r="N101" s="76"/>
      <c r="O101" s="76"/>
      <c r="P101" s="76"/>
    </row>
    <row r="102" spans="11:16" ht="15">
      <c r="K102" s="76"/>
      <c r="L102" s="76"/>
      <c r="M102" s="76"/>
      <c r="N102" s="76"/>
      <c r="O102" s="76"/>
      <c r="P102" s="76"/>
    </row>
    <row r="103" spans="11:16" ht="15">
      <c r="K103" s="76"/>
      <c r="L103" s="76"/>
      <c r="M103" s="76"/>
      <c r="N103" s="76"/>
      <c r="O103" s="76"/>
      <c r="P103" s="76"/>
    </row>
    <row r="104" spans="11:16" ht="15">
      <c r="K104" s="76"/>
      <c r="L104" s="76"/>
      <c r="M104" s="76"/>
      <c r="N104" s="76"/>
      <c r="O104" s="76"/>
      <c r="P104" s="76"/>
    </row>
    <row r="105" spans="11:16" ht="15">
      <c r="K105" s="76"/>
      <c r="L105" s="76"/>
      <c r="M105" s="76"/>
      <c r="N105" s="76"/>
      <c r="O105" s="76"/>
      <c r="P105" s="76"/>
    </row>
    <row r="106" spans="11:16" ht="15">
      <c r="K106" s="76"/>
      <c r="L106" s="76"/>
      <c r="M106" s="76"/>
      <c r="N106" s="76"/>
      <c r="O106" s="76"/>
      <c r="P106" s="76"/>
    </row>
    <row r="107" spans="11:16" ht="15">
      <c r="K107" s="76"/>
      <c r="L107" s="76"/>
      <c r="M107" s="76"/>
      <c r="N107" s="76"/>
      <c r="O107" s="76"/>
      <c r="P107" s="76"/>
    </row>
    <row r="108" spans="11:16" ht="15">
      <c r="K108" s="76"/>
      <c r="L108" s="76"/>
      <c r="M108" s="76"/>
      <c r="N108" s="76"/>
      <c r="O108" s="76"/>
      <c r="P108" s="76"/>
    </row>
    <row r="109" spans="11:16" ht="15">
      <c r="K109" s="76"/>
      <c r="L109" s="76"/>
      <c r="M109" s="76"/>
      <c r="N109" s="76"/>
      <c r="O109" s="76"/>
      <c r="P109" s="76"/>
    </row>
    <row r="110" spans="11:16" ht="15">
      <c r="K110" s="76"/>
      <c r="L110" s="76"/>
      <c r="M110" s="76"/>
      <c r="N110" s="76"/>
      <c r="O110" s="76"/>
      <c r="P110" s="76"/>
    </row>
  </sheetData>
  <autoFilter ref="D3:F37"/>
  <mergeCells count="9">
    <mergeCell ref="P2:P3"/>
    <mergeCell ref="B14:B27"/>
    <mergeCell ref="A14:A27"/>
    <mergeCell ref="K2:O2"/>
    <mergeCell ref="A3:B3"/>
    <mergeCell ref="B6:B9"/>
    <mergeCell ref="A6:A9"/>
    <mergeCell ref="B10:B11"/>
    <mergeCell ref="A10:A11"/>
  </mergeCells>
  <dataValidations count="1">
    <dataValidation type="list" allowBlank="1" showInputMessage="1" showErrorMessage="1" prompt="Vyberte z ponuky" sqref="D33:D34 D30:D31 D5:D12 D36 D14:D28">
      <formula1>'000'!$A$2:$A$6</formula1>
    </dataValidation>
  </dataValidations>
  <printOptions/>
  <pageMargins left="0.1968503937007874" right="0.1968503937007874" top="0.1968503937007874" bottom="0.1968503937007874" header="0.11811023622047245" footer="0.11811023622047245"/>
  <pageSetup horizontalDpi="600" verticalDpi="600" orientation="landscape" paperSize="8" scale="72" r:id="rId1"/>
  <ignoredErrors>
    <ignoredError sqref="O5:O10 O15:O16 O26:O28 O31 O33 O36 O18:O23 O14"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CC0F0-B31C-4C50-B954-7E33BAB6F117}">
  <sheetPr>
    <tabColor theme="9" tint="0.39998000860214233"/>
  </sheetPr>
  <dimension ref="A1:Q45"/>
  <sheetViews>
    <sheetView zoomScale="90" zoomScaleNormal="90" workbookViewId="0" topLeftCell="A1">
      <pane xSplit="3" topLeftCell="D1" activePane="topRight" state="frozen"/>
      <selection pane="topRight" activeCell="A3" sqref="A3:B3"/>
    </sheetView>
  </sheetViews>
  <sheetFormatPr defaultColWidth="9.140625" defaultRowHeight="15"/>
  <cols>
    <col min="1" max="1" width="5.00390625" style="75" customWidth="1"/>
    <col min="2" max="2" width="14.28125" style="75" customWidth="1"/>
    <col min="3" max="3" width="24.7109375" style="75" customWidth="1"/>
    <col min="4" max="4" width="14.421875" style="75" customWidth="1"/>
    <col min="5" max="5" width="11.8515625" style="75" customWidth="1"/>
    <col min="6" max="6" width="16.7109375" style="123" customWidth="1"/>
    <col min="7" max="7" width="10.00390625" style="75" customWidth="1"/>
    <col min="8" max="8" width="13.140625" style="75" customWidth="1"/>
    <col min="9" max="9" width="16.8515625" style="75" customWidth="1"/>
    <col min="10" max="10" width="10.57421875" style="115" customWidth="1"/>
    <col min="11" max="11" width="13.421875" style="389" customWidth="1"/>
    <col min="12" max="12" width="12.00390625" style="389" customWidth="1"/>
    <col min="13" max="13" width="8.7109375" style="389" customWidth="1"/>
    <col min="14" max="14" width="9.57421875" style="389" customWidth="1"/>
    <col min="15" max="15" width="13.421875" style="389" customWidth="1"/>
    <col min="16" max="16" width="12.140625" style="389" customWidth="1"/>
    <col min="17" max="17" width="72.421875" style="75" customWidth="1"/>
    <col min="18" max="16384" width="9.140625" style="75" customWidth="1"/>
  </cols>
  <sheetData>
    <row r="1" spans="1:16" s="52" customFormat="1" ht="15">
      <c r="A1" s="50" t="s">
        <v>1</v>
      </c>
      <c r="B1" s="51"/>
      <c r="F1" s="87"/>
      <c r="J1" s="112"/>
      <c r="K1" s="379"/>
      <c r="L1" s="379"/>
      <c r="M1" s="379"/>
      <c r="N1" s="379"/>
      <c r="O1" s="379"/>
      <c r="P1" s="379"/>
    </row>
    <row r="2" spans="1:16" s="51" customFormat="1" ht="15.75" customHeight="1">
      <c r="A2" s="125" t="s">
        <v>285</v>
      </c>
      <c r="B2" s="52"/>
      <c r="G2" s="86"/>
      <c r="H2" s="86"/>
      <c r="J2" s="111"/>
      <c r="K2" s="415" t="s">
        <v>40</v>
      </c>
      <c r="L2" s="416"/>
      <c r="M2" s="416"/>
      <c r="N2" s="416"/>
      <c r="O2" s="417"/>
      <c r="P2" s="414" t="s">
        <v>760</v>
      </c>
    </row>
    <row r="3" spans="1:17" s="51" customFormat="1" ht="51.75" customHeight="1">
      <c r="A3" s="426" t="s">
        <v>226</v>
      </c>
      <c r="B3" s="426"/>
      <c r="C3" s="147" t="s">
        <v>29</v>
      </c>
      <c r="D3" s="147" t="s">
        <v>41</v>
      </c>
      <c r="E3" s="147" t="s">
        <v>228</v>
      </c>
      <c r="F3" s="147" t="s">
        <v>227</v>
      </c>
      <c r="G3" s="147" t="s">
        <v>30</v>
      </c>
      <c r="H3" s="148" t="s">
        <v>31</v>
      </c>
      <c r="I3" s="147" t="s">
        <v>32</v>
      </c>
      <c r="J3" s="210" t="s">
        <v>39</v>
      </c>
      <c r="K3" s="149" t="s">
        <v>33</v>
      </c>
      <c r="L3" s="149" t="s">
        <v>782</v>
      </c>
      <c r="M3" s="149" t="s">
        <v>34</v>
      </c>
      <c r="N3" s="149" t="s">
        <v>35</v>
      </c>
      <c r="O3" s="149" t="s">
        <v>36</v>
      </c>
      <c r="P3" s="414"/>
      <c r="Q3" s="264" t="s">
        <v>672</v>
      </c>
    </row>
    <row r="4" spans="1:16" s="51" customFormat="1" ht="20.25" customHeight="1">
      <c r="A4" s="126" t="s">
        <v>286</v>
      </c>
      <c r="B4" s="68"/>
      <c r="C4" s="68"/>
      <c r="D4" s="68"/>
      <c r="E4" s="68"/>
      <c r="F4" s="88"/>
      <c r="G4" s="68"/>
      <c r="H4" s="68"/>
      <c r="I4" s="68"/>
      <c r="J4" s="113"/>
      <c r="K4" s="368"/>
      <c r="L4" s="368"/>
      <c r="M4" s="368"/>
      <c r="N4" s="368"/>
      <c r="O4" s="380"/>
      <c r="P4" s="368"/>
    </row>
    <row r="5" spans="1:17" s="51" customFormat="1" ht="75" customHeight="1">
      <c r="A5" s="441" t="s">
        <v>109</v>
      </c>
      <c r="B5" s="445" t="s">
        <v>110</v>
      </c>
      <c r="C5" s="100" t="s">
        <v>292</v>
      </c>
      <c r="D5" s="48" t="s">
        <v>231</v>
      </c>
      <c r="E5" s="74" t="s">
        <v>195</v>
      </c>
      <c r="F5" s="74" t="s">
        <v>293</v>
      </c>
      <c r="G5" s="74" t="s">
        <v>427</v>
      </c>
      <c r="H5" s="47" t="s">
        <v>203</v>
      </c>
      <c r="I5" s="74" t="s">
        <v>250</v>
      </c>
      <c r="J5" s="217">
        <v>0</v>
      </c>
      <c r="K5" s="355">
        <v>0</v>
      </c>
      <c r="L5" s="355">
        <v>0</v>
      </c>
      <c r="M5" s="356">
        <v>0</v>
      </c>
      <c r="N5" s="356">
        <v>0</v>
      </c>
      <c r="O5" s="357">
        <f aca="true" t="shared" si="0" ref="O5:O16">SUM(K5:N5)</f>
        <v>0</v>
      </c>
      <c r="P5" s="358">
        <v>0</v>
      </c>
      <c r="Q5" s="55" t="s">
        <v>840</v>
      </c>
    </row>
    <row r="6" spans="1:17" s="51" customFormat="1" ht="193.5" customHeight="1">
      <c r="A6" s="443"/>
      <c r="B6" s="446"/>
      <c r="C6" s="127" t="s">
        <v>287</v>
      </c>
      <c r="D6" s="74" t="s">
        <v>198</v>
      </c>
      <c r="E6" s="263" t="s">
        <v>195</v>
      </c>
      <c r="F6" s="74" t="s">
        <v>294</v>
      </c>
      <c r="G6" s="74" t="s">
        <v>303</v>
      </c>
      <c r="H6" s="47" t="s">
        <v>295</v>
      </c>
      <c r="I6" s="64" t="s">
        <v>296</v>
      </c>
      <c r="J6" s="217">
        <v>0</v>
      </c>
      <c r="K6" s="355">
        <v>66647</v>
      </c>
      <c r="L6" s="355">
        <v>0</v>
      </c>
      <c r="M6" s="356">
        <v>0</v>
      </c>
      <c r="N6" s="356">
        <v>0</v>
      </c>
      <c r="O6" s="357">
        <f t="shared" si="0"/>
        <v>66647</v>
      </c>
      <c r="P6" s="358">
        <v>0</v>
      </c>
      <c r="Q6" s="55" t="s">
        <v>841</v>
      </c>
    </row>
    <row r="7" spans="1:17" s="51" customFormat="1" ht="72" customHeight="1">
      <c r="A7" s="443"/>
      <c r="B7" s="446"/>
      <c r="C7" s="127" t="s">
        <v>288</v>
      </c>
      <c r="D7" s="74" t="s">
        <v>231</v>
      </c>
      <c r="E7" s="263" t="s">
        <v>195</v>
      </c>
      <c r="F7" s="64" t="s">
        <v>297</v>
      </c>
      <c r="G7" s="74" t="s">
        <v>427</v>
      </c>
      <c r="H7" s="64" t="s">
        <v>298</v>
      </c>
      <c r="I7" s="64" t="s">
        <v>299</v>
      </c>
      <c r="J7" s="217">
        <v>158</v>
      </c>
      <c r="K7" s="355">
        <v>0</v>
      </c>
      <c r="L7" s="355">
        <v>0</v>
      </c>
      <c r="M7" s="356">
        <v>0</v>
      </c>
      <c r="N7" s="356">
        <v>0</v>
      </c>
      <c r="O7" s="357">
        <f t="shared" si="0"/>
        <v>0</v>
      </c>
      <c r="P7" s="358">
        <v>0</v>
      </c>
      <c r="Q7" s="55" t="s">
        <v>842</v>
      </c>
    </row>
    <row r="8" spans="1:17" s="51" customFormat="1" ht="195" customHeight="1">
      <c r="A8" s="443"/>
      <c r="B8" s="446"/>
      <c r="C8" s="127" t="s">
        <v>289</v>
      </c>
      <c r="D8" s="74" t="s">
        <v>575</v>
      </c>
      <c r="E8" s="263" t="s">
        <v>195</v>
      </c>
      <c r="F8" s="116"/>
      <c r="G8" s="64" t="s">
        <v>427</v>
      </c>
      <c r="H8" s="64" t="s">
        <v>38</v>
      </c>
      <c r="I8" s="64" t="s">
        <v>300</v>
      </c>
      <c r="J8" s="217">
        <v>0</v>
      </c>
      <c r="K8" s="355">
        <v>0</v>
      </c>
      <c r="L8" s="355">
        <v>0</v>
      </c>
      <c r="M8" s="356">
        <v>0</v>
      </c>
      <c r="N8" s="356">
        <v>0</v>
      </c>
      <c r="O8" s="357">
        <f t="shared" si="0"/>
        <v>0</v>
      </c>
      <c r="P8" s="358">
        <v>0</v>
      </c>
      <c r="Q8" s="326" t="s">
        <v>843</v>
      </c>
    </row>
    <row r="9" spans="1:17" s="51" customFormat="1" ht="73.5" customHeight="1">
      <c r="A9" s="443"/>
      <c r="B9" s="446"/>
      <c r="C9" s="127" t="s">
        <v>290</v>
      </c>
      <c r="D9" s="74" t="s">
        <v>198</v>
      </c>
      <c r="E9" s="263" t="s">
        <v>195</v>
      </c>
      <c r="F9" s="74"/>
      <c r="G9" s="74" t="s">
        <v>477</v>
      </c>
      <c r="H9" s="47" t="s">
        <v>295</v>
      </c>
      <c r="I9" s="64" t="s">
        <v>301</v>
      </c>
      <c r="J9" s="217">
        <v>0</v>
      </c>
      <c r="K9" s="355">
        <v>0</v>
      </c>
      <c r="L9" s="355">
        <v>0</v>
      </c>
      <c r="M9" s="356">
        <v>0</v>
      </c>
      <c r="N9" s="356">
        <v>0</v>
      </c>
      <c r="O9" s="357">
        <f t="shared" si="0"/>
        <v>0</v>
      </c>
      <c r="P9" s="358">
        <v>0</v>
      </c>
      <c r="Q9" s="55" t="s">
        <v>844</v>
      </c>
    </row>
    <row r="10" spans="1:17" s="51" customFormat="1" ht="59.25" customHeight="1">
      <c r="A10" s="442"/>
      <c r="B10" s="447"/>
      <c r="C10" s="127" t="s">
        <v>291</v>
      </c>
      <c r="D10" s="74" t="s">
        <v>739</v>
      </c>
      <c r="E10" s="263" t="s">
        <v>195</v>
      </c>
      <c r="F10" s="187"/>
      <c r="G10" s="74" t="s">
        <v>303</v>
      </c>
      <c r="H10" s="47" t="s">
        <v>203</v>
      </c>
      <c r="I10" s="64" t="s">
        <v>302</v>
      </c>
      <c r="J10" s="217">
        <v>6</v>
      </c>
      <c r="K10" s="355">
        <v>5300</v>
      </c>
      <c r="L10" s="355">
        <v>0</v>
      </c>
      <c r="M10" s="356">
        <v>0</v>
      </c>
      <c r="N10" s="356">
        <v>0</v>
      </c>
      <c r="O10" s="357">
        <f t="shared" si="0"/>
        <v>5300</v>
      </c>
      <c r="P10" s="358">
        <v>0</v>
      </c>
      <c r="Q10" s="55" t="s">
        <v>690</v>
      </c>
    </row>
    <row r="11" spans="1:17" s="51" customFormat="1" ht="51.75" customHeight="1">
      <c r="A11" s="441" t="s">
        <v>113</v>
      </c>
      <c r="B11" s="430" t="s">
        <v>114</v>
      </c>
      <c r="C11" s="99" t="s">
        <v>304</v>
      </c>
      <c r="D11" s="236" t="s">
        <v>739</v>
      </c>
      <c r="E11" s="263" t="s">
        <v>195</v>
      </c>
      <c r="F11" s="130"/>
      <c r="G11" s="85" t="s">
        <v>303</v>
      </c>
      <c r="H11" s="131" t="s">
        <v>203</v>
      </c>
      <c r="I11" s="132" t="s">
        <v>302</v>
      </c>
      <c r="J11" s="217">
        <v>0</v>
      </c>
      <c r="K11" s="355">
        <v>0</v>
      </c>
      <c r="L11" s="355">
        <v>0</v>
      </c>
      <c r="M11" s="356">
        <v>0</v>
      </c>
      <c r="N11" s="356">
        <v>0</v>
      </c>
      <c r="O11" s="357">
        <f t="shared" si="0"/>
        <v>0</v>
      </c>
      <c r="P11" s="358">
        <v>0</v>
      </c>
      <c r="Q11" s="55" t="s">
        <v>691</v>
      </c>
    </row>
    <row r="12" spans="1:17" s="51" customFormat="1" ht="63.75">
      <c r="A12" s="442"/>
      <c r="B12" s="444"/>
      <c r="C12" s="135" t="s">
        <v>511</v>
      </c>
      <c r="D12" s="236" t="s">
        <v>739</v>
      </c>
      <c r="E12" s="85" t="s">
        <v>512</v>
      </c>
      <c r="F12" s="130"/>
      <c r="G12" s="85" t="s">
        <v>397</v>
      </c>
      <c r="H12" s="131" t="s">
        <v>305</v>
      </c>
      <c r="I12" s="132" t="s">
        <v>306</v>
      </c>
      <c r="J12" s="217">
        <v>3</v>
      </c>
      <c r="K12" s="363" t="s">
        <v>686</v>
      </c>
      <c r="L12" s="355">
        <v>0</v>
      </c>
      <c r="M12" s="356">
        <v>0</v>
      </c>
      <c r="N12" s="356">
        <v>0</v>
      </c>
      <c r="O12" s="357">
        <f t="shared" si="0"/>
        <v>0</v>
      </c>
      <c r="P12" s="358">
        <v>0</v>
      </c>
      <c r="Q12" s="55" t="s">
        <v>845</v>
      </c>
    </row>
    <row r="13" spans="1:17" s="51" customFormat="1" ht="118.5" customHeight="1">
      <c r="A13" s="441" t="s">
        <v>116</v>
      </c>
      <c r="B13" s="430" t="s">
        <v>117</v>
      </c>
      <c r="C13" s="98" t="s">
        <v>308</v>
      </c>
      <c r="D13" s="78" t="s">
        <v>575</v>
      </c>
      <c r="E13" s="263" t="s">
        <v>195</v>
      </c>
      <c r="F13" s="133" t="s">
        <v>309</v>
      </c>
      <c r="G13" s="85" t="s">
        <v>427</v>
      </c>
      <c r="H13" s="130" t="s">
        <v>310</v>
      </c>
      <c r="I13" s="64" t="s">
        <v>311</v>
      </c>
      <c r="J13" s="217" t="s">
        <v>686</v>
      </c>
      <c r="K13" s="355">
        <v>516126</v>
      </c>
      <c r="L13" s="355">
        <v>0</v>
      </c>
      <c r="M13" s="356">
        <v>0</v>
      </c>
      <c r="N13" s="356">
        <v>0</v>
      </c>
      <c r="O13" s="357">
        <f t="shared" si="0"/>
        <v>516126</v>
      </c>
      <c r="P13" s="358">
        <v>0</v>
      </c>
      <c r="Q13" s="55" t="s">
        <v>694</v>
      </c>
    </row>
    <row r="14" spans="1:17" s="51" customFormat="1" ht="58.5" customHeight="1">
      <c r="A14" s="443"/>
      <c r="B14" s="431"/>
      <c r="C14" s="98" t="s">
        <v>312</v>
      </c>
      <c r="D14" s="78" t="s">
        <v>739</v>
      </c>
      <c r="E14" s="263" t="s">
        <v>195</v>
      </c>
      <c r="F14" s="133" t="s">
        <v>309</v>
      </c>
      <c r="G14" s="64" t="s">
        <v>477</v>
      </c>
      <c r="H14" s="64" t="s">
        <v>203</v>
      </c>
      <c r="I14" s="64" t="s">
        <v>566</v>
      </c>
      <c r="J14" s="217">
        <v>5344</v>
      </c>
      <c r="K14" s="355">
        <v>414763</v>
      </c>
      <c r="L14" s="355">
        <v>0</v>
      </c>
      <c r="M14" s="356">
        <v>0</v>
      </c>
      <c r="N14" s="356">
        <v>0</v>
      </c>
      <c r="O14" s="357">
        <f t="shared" si="0"/>
        <v>414763</v>
      </c>
      <c r="P14" s="358">
        <v>0</v>
      </c>
      <c r="Q14" s="55" t="s">
        <v>692</v>
      </c>
    </row>
    <row r="15" spans="1:17" s="51" customFormat="1" ht="107.25" customHeight="1">
      <c r="A15" s="443"/>
      <c r="B15" s="431"/>
      <c r="C15" s="98" t="s">
        <v>513</v>
      </c>
      <c r="D15" s="78" t="s">
        <v>739</v>
      </c>
      <c r="E15" s="263" t="s">
        <v>195</v>
      </c>
      <c r="F15" s="133" t="s">
        <v>309</v>
      </c>
      <c r="G15" s="64" t="s">
        <v>595</v>
      </c>
      <c r="H15" s="64" t="s">
        <v>203</v>
      </c>
      <c r="I15" s="64" t="s">
        <v>565</v>
      </c>
      <c r="J15" s="217">
        <v>838</v>
      </c>
      <c r="K15" s="355">
        <v>467707</v>
      </c>
      <c r="L15" s="355">
        <v>0</v>
      </c>
      <c r="M15" s="356">
        <v>0</v>
      </c>
      <c r="N15" s="356">
        <v>0</v>
      </c>
      <c r="O15" s="357">
        <f t="shared" si="0"/>
        <v>467707</v>
      </c>
      <c r="P15" s="358">
        <v>0</v>
      </c>
      <c r="Q15" s="231" t="s">
        <v>693</v>
      </c>
    </row>
    <row r="16" spans="1:17" s="51" customFormat="1" ht="112.5" customHeight="1">
      <c r="A16" s="443"/>
      <c r="B16" s="431"/>
      <c r="C16" s="98" t="s">
        <v>340</v>
      </c>
      <c r="D16" s="78" t="s">
        <v>575</v>
      </c>
      <c r="E16" s="263" t="s">
        <v>195</v>
      </c>
      <c r="F16" s="133" t="s">
        <v>309</v>
      </c>
      <c r="G16" s="64" t="s">
        <v>307</v>
      </c>
      <c r="H16" s="61" t="s">
        <v>342</v>
      </c>
      <c r="I16" s="64" t="s">
        <v>564</v>
      </c>
      <c r="J16" s="217">
        <v>0</v>
      </c>
      <c r="K16" s="355">
        <v>0</v>
      </c>
      <c r="L16" s="355">
        <v>0</v>
      </c>
      <c r="M16" s="356">
        <v>0</v>
      </c>
      <c r="N16" s="356">
        <v>0</v>
      </c>
      <c r="O16" s="357">
        <f t="shared" si="0"/>
        <v>0</v>
      </c>
      <c r="P16" s="358">
        <v>0</v>
      </c>
      <c r="Q16" s="326" t="s">
        <v>846</v>
      </c>
    </row>
    <row r="17" spans="1:17" s="51" customFormat="1" ht="74.25" customHeight="1">
      <c r="A17" s="323"/>
      <c r="B17" s="322"/>
      <c r="C17" s="340" t="s">
        <v>341</v>
      </c>
      <c r="D17" s="339" t="s">
        <v>218</v>
      </c>
      <c r="E17" s="337" t="s">
        <v>195</v>
      </c>
      <c r="F17" s="341" t="s">
        <v>309</v>
      </c>
      <c r="G17" s="338" t="s">
        <v>397</v>
      </c>
      <c r="H17" s="336" t="s">
        <v>305</v>
      </c>
      <c r="I17" s="338" t="s">
        <v>313</v>
      </c>
      <c r="J17" s="342">
        <v>0</v>
      </c>
      <c r="K17" s="355">
        <v>0</v>
      </c>
      <c r="L17" s="355">
        <v>0</v>
      </c>
      <c r="M17" s="356">
        <v>0</v>
      </c>
      <c r="N17" s="356">
        <v>0</v>
      </c>
      <c r="O17" s="357">
        <v>0</v>
      </c>
      <c r="P17" s="358">
        <v>0</v>
      </c>
      <c r="Q17" s="335"/>
    </row>
    <row r="18" spans="1:17" s="51" customFormat="1" ht="141.75" customHeight="1">
      <c r="A18" s="64" t="s">
        <v>118</v>
      </c>
      <c r="B18" s="81" t="s">
        <v>119</v>
      </c>
      <c r="C18" s="98" t="s">
        <v>695</v>
      </c>
      <c r="D18" s="74" t="s">
        <v>739</v>
      </c>
      <c r="E18" s="263" t="s">
        <v>195</v>
      </c>
      <c r="F18" s="133" t="s">
        <v>309</v>
      </c>
      <c r="G18" s="64" t="s">
        <v>427</v>
      </c>
      <c r="H18" s="110" t="s">
        <v>203</v>
      </c>
      <c r="I18" s="61" t="s">
        <v>697</v>
      </c>
      <c r="J18" s="217" t="s">
        <v>696</v>
      </c>
      <c r="K18" s="355">
        <v>372</v>
      </c>
      <c r="L18" s="355">
        <v>0</v>
      </c>
      <c r="M18" s="356">
        <v>0</v>
      </c>
      <c r="N18" s="356">
        <v>0</v>
      </c>
      <c r="O18" s="357">
        <f>SUM(K18:N18)</f>
        <v>372</v>
      </c>
      <c r="P18" s="358">
        <v>0</v>
      </c>
      <c r="Q18" s="55" t="s">
        <v>698</v>
      </c>
    </row>
    <row r="19" spans="1:17" s="140" customFormat="1" ht="21.75" customHeight="1">
      <c r="A19" s="126" t="s">
        <v>314</v>
      </c>
      <c r="B19" s="136"/>
      <c r="C19" s="137"/>
      <c r="D19" s="136"/>
      <c r="E19" s="136"/>
      <c r="F19" s="138"/>
      <c r="G19" s="136"/>
      <c r="H19" s="136"/>
      <c r="I19" s="136"/>
      <c r="J19" s="139"/>
      <c r="K19" s="381"/>
      <c r="L19" s="381"/>
      <c r="M19" s="382"/>
      <c r="N19" s="382"/>
      <c r="O19" s="383"/>
      <c r="P19" s="384"/>
      <c r="Q19" s="230"/>
    </row>
    <row r="20" spans="1:17" s="51" customFormat="1" ht="56.25" customHeight="1">
      <c r="A20" s="441" t="s">
        <v>122</v>
      </c>
      <c r="B20" s="430" t="s">
        <v>123</v>
      </c>
      <c r="C20" s="106" t="s">
        <v>315</v>
      </c>
      <c r="D20" s="104" t="s">
        <v>739</v>
      </c>
      <c r="E20" s="263" t="s">
        <v>195</v>
      </c>
      <c r="F20" s="74"/>
      <c r="G20" s="74" t="s">
        <v>598</v>
      </c>
      <c r="H20" s="64" t="s">
        <v>38</v>
      </c>
      <c r="I20" s="85" t="s">
        <v>318</v>
      </c>
      <c r="J20" s="232">
        <v>3.78</v>
      </c>
      <c r="K20" s="355">
        <v>12477.43</v>
      </c>
      <c r="L20" s="355">
        <v>117896.37</v>
      </c>
      <c r="M20" s="356">
        <v>0</v>
      </c>
      <c r="N20" s="356">
        <v>0</v>
      </c>
      <c r="O20" s="357">
        <f aca="true" t="shared" si="1" ref="O20:O28">SUM(K20:N20)</f>
        <v>130373.79999999999</v>
      </c>
      <c r="P20" s="358">
        <v>0</v>
      </c>
      <c r="Q20" s="326" t="s">
        <v>814</v>
      </c>
    </row>
    <row r="21" spans="1:17" s="51" customFormat="1" ht="61.5" customHeight="1">
      <c r="A21" s="443"/>
      <c r="B21" s="431"/>
      <c r="C21" s="106" t="s">
        <v>316</v>
      </c>
      <c r="D21" s="104" t="s">
        <v>739</v>
      </c>
      <c r="E21" s="263" t="s">
        <v>195</v>
      </c>
      <c r="F21" s="85"/>
      <c r="G21" s="85" t="s">
        <v>598</v>
      </c>
      <c r="H21" s="64" t="s">
        <v>38</v>
      </c>
      <c r="I21" s="85" t="s">
        <v>318</v>
      </c>
      <c r="J21" s="232">
        <v>3.66</v>
      </c>
      <c r="K21" s="355">
        <v>16968.07</v>
      </c>
      <c r="L21" s="355">
        <v>141153.47</v>
      </c>
      <c r="M21" s="356">
        <v>0</v>
      </c>
      <c r="N21" s="356">
        <v>0</v>
      </c>
      <c r="O21" s="357">
        <f t="shared" si="1"/>
        <v>158121.54</v>
      </c>
      <c r="P21" s="358">
        <v>0</v>
      </c>
      <c r="Q21" s="326" t="s">
        <v>815</v>
      </c>
    </row>
    <row r="22" spans="1:17" s="51" customFormat="1" ht="82.5" customHeight="1">
      <c r="A22" s="443"/>
      <c r="B22" s="431"/>
      <c r="C22" s="106" t="s">
        <v>317</v>
      </c>
      <c r="D22" s="104" t="s">
        <v>575</v>
      </c>
      <c r="E22" s="263" t="s">
        <v>195</v>
      </c>
      <c r="F22" s="85"/>
      <c r="G22" s="85" t="s">
        <v>699</v>
      </c>
      <c r="H22" s="64" t="s">
        <v>38</v>
      </c>
      <c r="I22" s="85" t="s">
        <v>318</v>
      </c>
      <c r="J22" s="232">
        <v>5.1</v>
      </c>
      <c r="K22" s="355">
        <v>0</v>
      </c>
      <c r="L22" s="355">
        <v>0</v>
      </c>
      <c r="M22" s="356">
        <v>0</v>
      </c>
      <c r="N22" s="356">
        <v>0</v>
      </c>
      <c r="O22" s="357">
        <f t="shared" si="1"/>
        <v>0</v>
      </c>
      <c r="P22" s="358">
        <v>0</v>
      </c>
      <c r="Q22" s="326" t="s">
        <v>816</v>
      </c>
    </row>
    <row r="23" spans="1:17" s="51" customFormat="1" ht="42" customHeight="1">
      <c r="A23" s="443"/>
      <c r="B23" s="431"/>
      <c r="C23" s="244" t="s">
        <v>751</v>
      </c>
      <c r="D23" s="239"/>
      <c r="E23" s="245" t="s">
        <v>195</v>
      </c>
      <c r="F23" s="245"/>
      <c r="G23" s="245">
        <v>2021</v>
      </c>
      <c r="H23" s="246" t="s">
        <v>38</v>
      </c>
      <c r="I23" s="245"/>
      <c r="J23" s="247"/>
      <c r="K23" s="385"/>
      <c r="L23" s="385"/>
      <c r="M23" s="386"/>
      <c r="N23" s="386"/>
      <c r="O23" s="364"/>
      <c r="P23" s="365">
        <v>188360</v>
      </c>
      <c r="Q23" s="243" t="s">
        <v>749</v>
      </c>
    </row>
    <row r="24" spans="1:17" s="51" customFormat="1" ht="49.5" customHeight="1">
      <c r="A24" s="443"/>
      <c r="B24" s="431"/>
      <c r="C24" s="106" t="s">
        <v>319</v>
      </c>
      <c r="D24" s="104" t="s">
        <v>198</v>
      </c>
      <c r="E24" s="263" t="s">
        <v>195</v>
      </c>
      <c r="F24" s="85"/>
      <c r="G24" s="85" t="s">
        <v>307</v>
      </c>
      <c r="H24" s="64" t="s">
        <v>38</v>
      </c>
      <c r="I24" s="85" t="s">
        <v>318</v>
      </c>
      <c r="J24" s="233">
        <v>5.37</v>
      </c>
      <c r="K24" s="355">
        <v>0</v>
      </c>
      <c r="L24" s="355">
        <v>0</v>
      </c>
      <c r="M24" s="356">
        <v>0</v>
      </c>
      <c r="N24" s="356">
        <v>0</v>
      </c>
      <c r="O24" s="357">
        <f t="shared" si="1"/>
        <v>0</v>
      </c>
      <c r="P24" s="358">
        <v>0</v>
      </c>
      <c r="Q24" s="55" t="s">
        <v>848</v>
      </c>
    </row>
    <row r="25" spans="1:17" s="51" customFormat="1" ht="54" customHeight="1">
      <c r="A25" s="443"/>
      <c r="B25" s="431"/>
      <c r="C25" s="106" t="s">
        <v>321</v>
      </c>
      <c r="D25" s="104" t="s">
        <v>198</v>
      </c>
      <c r="E25" s="263" t="s">
        <v>195</v>
      </c>
      <c r="F25" s="85"/>
      <c r="G25" s="85" t="s">
        <v>307</v>
      </c>
      <c r="H25" s="64" t="s">
        <v>38</v>
      </c>
      <c r="I25" s="85" t="s">
        <v>318</v>
      </c>
      <c r="J25" s="234">
        <v>6.4289</v>
      </c>
      <c r="K25" s="355">
        <v>0</v>
      </c>
      <c r="L25" s="355">
        <v>0</v>
      </c>
      <c r="M25" s="356">
        <v>0</v>
      </c>
      <c r="N25" s="356">
        <v>0</v>
      </c>
      <c r="O25" s="357">
        <f t="shared" si="1"/>
        <v>0</v>
      </c>
      <c r="P25" s="358">
        <v>0</v>
      </c>
      <c r="Q25" s="55" t="s">
        <v>847</v>
      </c>
    </row>
    <row r="26" spans="1:17" s="51" customFormat="1" ht="85.5" customHeight="1">
      <c r="A26" s="442"/>
      <c r="B26" s="444"/>
      <c r="C26" s="106" t="s">
        <v>320</v>
      </c>
      <c r="D26" s="104" t="s">
        <v>198</v>
      </c>
      <c r="E26" s="263" t="s">
        <v>195</v>
      </c>
      <c r="F26" s="85"/>
      <c r="G26" s="85" t="s">
        <v>477</v>
      </c>
      <c r="H26" s="47" t="s">
        <v>203</v>
      </c>
      <c r="I26" s="61" t="s">
        <v>610</v>
      </c>
      <c r="J26" s="218">
        <v>0</v>
      </c>
      <c r="K26" s="355">
        <v>0</v>
      </c>
      <c r="L26" s="355">
        <v>0</v>
      </c>
      <c r="M26" s="356">
        <v>0</v>
      </c>
      <c r="N26" s="356">
        <v>0</v>
      </c>
      <c r="O26" s="357">
        <f t="shared" si="1"/>
        <v>0</v>
      </c>
      <c r="P26" s="358">
        <v>0</v>
      </c>
      <c r="Q26" s="55" t="s">
        <v>700</v>
      </c>
    </row>
    <row r="27" spans="1:17" s="51" customFormat="1" ht="81" customHeight="1">
      <c r="A27" s="441" t="s">
        <v>126</v>
      </c>
      <c r="B27" s="430" t="s">
        <v>127</v>
      </c>
      <c r="C27" s="106" t="s">
        <v>548</v>
      </c>
      <c r="D27" s="104" t="s">
        <v>218</v>
      </c>
      <c r="E27" s="263" t="s">
        <v>195</v>
      </c>
      <c r="F27" s="178" t="s">
        <v>551</v>
      </c>
      <c r="G27" s="178" t="s">
        <v>303</v>
      </c>
      <c r="H27" s="47" t="s">
        <v>549</v>
      </c>
      <c r="I27" s="64" t="s">
        <v>550</v>
      </c>
      <c r="J27" s="218">
        <v>0</v>
      </c>
      <c r="K27" s="355">
        <v>0</v>
      </c>
      <c r="L27" s="355">
        <v>0</v>
      </c>
      <c r="M27" s="356">
        <v>0</v>
      </c>
      <c r="N27" s="356">
        <v>0</v>
      </c>
      <c r="O27" s="357">
        <f t="shared" si="1"/>
        <v>0</v>
      </c>
      <c r="P27" s="358">
        <v>0</v>
      </c>
      <c r="Q27" s="55" t="s">
        <v>849</v>
      </c>
    </row>
    <row r="28" spans="1:17" s="51" customFormat="1" ht="81" customHeight="1">
      <c r="A28" s="443"/>
      <c r="B28" s="431"/>
      <c r="C28" s="106" t="s">
        <v>322</v>
      </c>
      <c r="D28" s="104" t="s">
        <v>575</v>
      </c>
      <c r="E28" s="263" t="s">
        <v>195</v>
      </c>
      <c r="F28" s="74"/>
      <c r="G28" s="74" t="s">
        <v>307</v>
      </c>
      <c r="H28" s="61" t="s">
        <v>817</v>
      </c>
      <c r="I28" s="74" t="s">
        <v>325</v>
      </c>
      <c r="J28" s="218">
        <v>0</v>
      </c>
      <c r="K28" s="355">
        <v>0</v>
      </c>
      <c r="L28" s="355">
        <v>0</v>
      </c>
      <c r="M28" s="356">
        <v>0</v>
      </c>
      <c r="N28" s="356">
        <v>0</v>
      </c>
      <c r="O28" s="357">
        <f t="shared" si="1"/>
        <v>0</v>
      </c>
      <c r="P28" s="358">
        <v>0</v>
      </c>
      <c r="Q28" s="326" t="s">
        <v>850</v>
      </c>
    </row>
    <row r="29" spans="1:17" s="51" customFormat="1" ht="69.75" customHeight="1">
      <c r="A29" s="442"/>
      <c r="B29" s="444"/>
      <c r="C29" s="141" t="s">
        <v>323</v>
      </c>
      <c r="D29" s="104" t="s">
        <v>575</v>
      </c>
      <c r="E29" s="263" t="s">
        <v>195</v>
      </c>
      <c r="F29" s="85"/>
      <c r="G29" s="85" t="s">
        <v>307</v>
      </c>
      <c r="H29" s="47" t="s">
        <v>549</v>
      </c>
      <c r="I29" s="47" t="s">
        <v>324</v>
      </c>
      <c r="J29" s="218">
        <v>0</v>
      </c>
      <c r="K29" s="355">
        <v>0</v>
      </c>
      <c r="L29" s="355">
        <v>0</v>
      </c>
      <c r="M29" s="356">
        <v>0</v>
      </c>
      <c r="N29" s="356">
        <v>0</v>
      </c>
      <c r="O29" s="357">
        <f>SUM(K29:N29)</f>
        <v>0</v>
      </c>
      <c r="P29" s="358">
        <v>0</v>
      </c>
      <c r="Q29" s="326" t="s">
        <v>818</v>
      </c>
    </row>
    <row r="30" spans="1:17" s="140" customFormat="1" ht="19.5" customHeight="1">
      <c r="A30" s="126" t="s">
        <v>326</v>
      </c>
      <c r="B30" s="136"/>
      <c r="D30" s="145"/>
      <c r="E30" s="145"/>
      <c r="F30" s="146"/>
      <c r="G30" s="145"/>
      <c r="H30" s="145"/>
      <c r="I30" s="145"/>
      <c r="J30" s="139"/>
      <c r="K30" s="381"/>
      <c r="L30" s="381"/>
      <c r="M30" s="382"/>
      <c r="N30" s="382"/>
      <c r="O30" s="383"/>
      <c r="P30" s="384"/>
      <c r="Q30" s="230"/>
    </row>
    <row r="31" spans="1:17" s="51" customFormat="1" ht="46.5" customHeight="1">
      <c r="A31" s="441" t="s">
        <v>130</v>
      </c>
      <c r="B31" s="430" t="s">
        <v>131</v>
      </c>
      <c r="C31" s="107" t="s">
        <v>327</v>
      </c>
      <c r="D31" s="144" t="s">
        <v>198</v>
      </c>
      <c r="E31" s="263" t="s">
        <v>195</v>
      </c>
      <c r="F31" s="96" t="s">
        <v>330</v>
      </c>
      <c r="G31" s="96" t="s">
        <v>303</v>
      </c>
      <c r="H31" s="63" t="s">
        <v>203</v>
      </c>
      <c r="I31" s="103" t="s">
        <v>318</v>
      </c>
      <c r="J31" s="218">
        <v>0</v>
      </c>
      <c r="K31" s="355">
        <v>0</v>
      </c>
      <c r="L31" s="355">
        <v>0</v>
      </c>
      <c r="M31" s="356">
        <v>0</v>
      </c>
      <c r="N31" s="356">
        <v>0</v>
      </c>
      <c r="O31" s="357">
        <f>SUM(K31:N31)</f>
        <v>0</v>
      </c>
      <c r="P31" s="358">
        <v>0</v>
      </c>
      <c r="Q31" s="55" t="s">
        <v>851</v>
      </c>
    </row>
    <row r="32" spans="1:17" s="51" customFormat="1" ht="53.25" customHeight="1">
      <c r="A32" s="443"/>
      <c r="B32" s="431"/>
      <c r="C32" s="107" t="s">
        <v>328</v>
      </c>
      <c r="D32" s="85" t="s">
        <v>198</v>
      </c>
      <c r="E32" s="263" t="s">
        <v>195</v>
      </c>
      <c r="F32" s="85" t="s">
        <v>331</v>
      </c>
      <c r="G32" s="85" t="s">
        <v>303</v>
      </c>
      <c r="H32" s="47" t="s">
        <v>203</v>
      </c>
      <c r="I32" s="64" t="s">
        <v>332</v>
      </c>
      <c r="J32" s="218">
        <v>0</v>
      </c>
      <c r="K32" s="355">
        <v>0</v>
      </c>
      <c r="L32" s="355">
        <v>0</v>
      </c>
      <c r="M32" s="356">
        <v>0</v>
      </c>
      <c r="N32" s="356">
        <v>0</v>
      </c>
      <c r="O32" s="357">
        <f>SUM(K32:N32)</f>
        <v>0</v>
      </c>
      <c r="P32" s="358">
        <v>0</v>
      </c>
      <c r="Q32" s="55" t="s">
        <v>852</v>
      </c>
    </row>
    <row r="33" spans="1:17" s="51" customFormat="1" ht="102">
      <c r="A33" s="442"/>
      <c r="B33" s="444"/>
      <c r="C33" s="107" t="s">
        <v>329</v>
      </c>
      <c r="D33" s="78" t="s">
        <v>739</v>
      </c>
      <c r="E33" s="85" t="s">
        <v>195</v>
      </c>
      <c r="F33" s="85" t="s">
        <v>330</v>
      </c>
      <c r="G33" s="64" t="s">
        <v>303</v>
      </c>
      <c r="H33" s="64" t="s">
        <v>819</v>
      </c>
      <c r="I33" s="64" t="s">
        <v>333</v>
      </c>
      <c r="J33" s="218">
        <v>2</v>
      </c>
      <c r="K33" s="355">
        <v>136790</v>
      </c>
      <c r="L33" s="355">
        <v>6462</v>
      </c>
      <c r="M33" s="356">
        <v>0</v>
      </c>
      <c r="N33" s="356">
        <v>0</v>
      </c>
      <c r="O33" s="357">
        <f>SUM(K33:N33)</f>
        <v>143252</v>
      </c>
      <c r="P33" s="358">
        <v>6462</v>
      </c>
      <c r="Q33" s="326" t="s">
        <v>853</v>
      </c>
    </row>
    <row r="34" spans="1:17" s="51" customFormat="1" ht="63.75">
      <c r="A34" s="134" t="s">
        <v>133</v>
      </c>
      <c r="B34" s="81" t="s">
        <v>134</v>
      </c>
      <c r="C34" s="107" t="s">
        <v>334</v>
      </c>
      <c r="D34" s="74" t="s">
        <v>198</v>
      </c>
      <c r="E34" s="263" t="s">
        <v>195</v>
      </c>
      <c r="F34" s="85" t="s">
        <v>330</v>
      </c>
      <c r="G34" s="85" t="s">
        <v>597</v>
      </c>
      <c r="H34" s="131" t="s">
        <v>335</v>
      </c>
      <c r="I34" s="132" t="s">
        <v>336</v>
      </c>
      <c r="J34" s="218">
        <v>0</v>
      </c>
      <c r="K34" s="355">
        <v>0</v>
      </c>
      <c r="L34" s="355">
        <v>0</v>
      </c>
      <c r="M34" s="356">
        <v>0</v>
      </c>
      <c r="N34" s="356">
        <v>0</v>
      </c>
      <c r="O34" s="357">
        <f>SUM(K34:N34)</f>
        <v>0</v>
      </c>
      <c r="P34" s="358">
        <v>0</v>
      </c>
      <c r="Q34" s="55" t="s">
        <v>854</v>
      </c>
    </row>
    <row r="35" spans="1:17" s="73" customFormat="1" ht="21" customHeight="1">
      <c r="A35" s="126" t="s">
        <v>337</v>
      </c>
      <c r="B35" s="72"/>
      <c r="C35" s="75"/>
      <c r="D35" s="72"/>
      <c r="E35" s="72"/>
      <c r="F35" s="121"/>
      <c r="G35" s="72"/>
      <c r="H35" s="72"/>
      <c r="I35" s="72"/>
      <c r="J35" s="114"/>
      <c r="K35" s="359"/>
      <c r="L35" s="359"/>
      <c r="M35" s="360"/>
      <c r="N35" s="360"/>
      <c r="O35" s="387"/>
      <c r="P35" s="388"/>
      <c r="Q35" s="220"/>
    </row>
    <row r="36" spans="1:17" s="51" customFormat="1" ht="51">
      <c r="A36" s="441" t="s">
        <v>137</v>
      </c>
      <c r="B36" s="430" t="s">
        <v>138</v>
      </c>
      <c r="C36" s="101" t="s">
        <v>343</v>
      </c>
      <c r="D36" s="85" t="s">
        <v>198</v>
      </c>
      <c r="E36" s="263" t="s">
        <v>195</v>
      </c>
      <c r="F36" s="130" t="s">
        <v>344</v>
      </c>
      <c r="G36" s="84" t="s">
        <v>427</v>
      </c>
      <c r="H36" s="130" t="s">
        <v>345</v>
      </c>
      <c r="I36" s="130" t="s">
        <v>346</v>
      </c>
      <c r="J36" s="218">
        <v>0</v>
      </c>
      <c r="K36" s="355">
        <v>0</v>
      </c>
      <c r="L36" s="355">
        <v>0</v>
      </c>
      <c r="M36" s="356">
        <v>0</v>
      </c>
      <c r="N36" s="356">
        <v>0</v>
      </c>
      <c r="O36" s="357">
        <f aca="true" t="shared" si="2" ref="O36:O44">SUM(K36:N36)</f>
        <v>0</v>
      </c>
      <c r="P36" s="358">
        <v>0</v>
      </c>
      <c r="Q36" s="55" t="s">
        <v>820</v>
      </c>
    </row>
    <row r="37" spans="1:17" s="51" customFormat="1" ht="234" customHeight="1">
      <c r="A37" s="443"/>
      <c r="B37" s="431"/>
      <c r="C37" s="101" t="s">
        <v>347</v>
      </c>
      <c r="D37" s="78" t="s">
        <v>739</v>
      </c>
      <c r="E37" s="263" t="s">
        <v>195</v>
      </c>
      <c r="F37" s="64" t="s">
        <v>349</v>
      </c>
      <c r="G37" s="85">
        <v>2021</v>
      </c>
      <c r="H37" s="64" t="s">
        <v>38</v>
      </c>
      <c r="I37" s="64" t="s">
        <v>348</v>
      </c>
      <c r="J37" s="218">
        <v>1</v>
      </c>
      <c r="K37" s="355">
        <v>616422</v>
      </c>
      <c r="L37" s="355">
        <v>0</v>
      </c>
      <c r="M37" s="356">
        <v>0</v>
      </c>
      <c r="N37" s="356">
        <v>0</v>
      </c>
      <c r="O37" s="357">
        <f t="shared" si="2"/>
        <v>616422</v>
      </c>
      <c r="P37" s="358">
        <v>0</v>
      </c>
      <c r="Q37" s="326" t="s">
        <v>855</v>
      </c>
    </row>
    <row r="38" spans="1:17" s="51" customFormat="1" ht="48" customHeight="1">
      <c r="A38" s="442"/>
      <c r="B38" s="444"/>
      <c r="C38" s="101" t="s">
        <v>514</v>
      </c>
      <c r="D38" s="178" t="s">
        <v>198</v>
      </c>
      <c r="E38" s="263" t="s">
        <v>195</v>
      </c>
      <c r="F38" s="64" t="s">
        <v>515</v>
      </c>
      <c r="G38" s="55" t="s">
        <v>595</v>
      </c>
      <c r="H38" s="64" t="s">
        <v>38</v>
      </c>
      <c r="I38" s="64" t="s">
        <v>348</v>
      </c>
      <c r="J38" s="218">
        <v>0</v>
      </c>
      <c r="K38" s="355">
        <v>0</v>
      </c>
      <c r="L38" s="355">
        <v>0</v>
      </c>
      <c r="M38" s="356">
        <v>0</v>
      </c>
      <c r="N38" s="356">
        <v>0</v>
      </c>
      <c r="O38" s="357">
        <f t="shared" si="2"/>
        <v>0</v>
      </c>
      <c r="P38" s="358">
        <v>0</v>
      </c>
      <c r="Q38" s="55" t="s">
        <v>856</v>
      </c>
    </row>
    <row r="39" spans="1:17" s="51" customFormat="1" ht="56.25" customHeight="1">
      <c r="A39" s="441" t="s">
        <v>141</v>
      </c>
      <c r="B39" s="430" t="s">
        <v>142</v>
      </c>
      <c r="C39" s="101" t="s">
        <v>350</v>
      </c>
      <c r="D39" s="85" t="s">
        <v>218</v>
      </c>
      <c r="E39" s="263" t="s">
        <v>195</v>
      </c>
      <c r="F39" s="85" t="s">
        <v>351</v>
      </c>
      <c r="G39" s="85" t="s">
        <v>477</v>
      </c>
      <c r="H39" s="47" t="s">
        <v>203</v>
      </c>
      <c r="I39" s="64" t="s">
        <v>352</v>
      </c>
      <c r="J39" s="218">
        <v>0</v>
      </c>
      <c r="K39" s="355">
        <v>0</v>
      </c>
      <c r="L39" s="355">
        <v>0</v>
      </c>
      <c r="M39" s="356">
        <v>0</v>
      </c>
      <c r="N39" s="356">
        <v>0</v>
      </c>
      <c r="O39" s="357">
        <f t="shared" si="2"/>
        <v>0</v>
      </c>
      <c r="P39" s="358">
        <v>0</v>
      </c>
      <c r="Q39" s="55"/>
    </row>
    <row r="40" spans="1:17" s="51" customFormat="1" ht="58.5" customHeight="1">
      <c r="A40" s="443"/>
      <c r="B40" s="431"/>
      <c r="C40" s="101" t="s">
        <v>354</v>
      </c>
      <c r="D40" s="85" t="s">
        <v>739</v>
      </c>
      <c r="E40" s="64" t="s">
        <v>195</v>
      </c>
      <c r="F40" s="85"/>
      <c r="G40" s="64" t="s">
        <v>427</v>
      </c>
      <c r="H40" s="64" t="s">
        <v>345</v>
      </c>
      <c r="I40" s="132" t="s">
        <v>353</v>
      </c>
      <c r="J40" s="218">
        <v>1</v>
      </c>
      <c r="K40" s="363">
        <v>24721</v>
      </c>
      <c r="L40" s="355">
        <v>0</v>
      </c>
      <c r="M40" s="356">
        <v>0</v>
      </c>
      <c r="N40" s="356">
        <v>0</v>
      </c>
      <c r="O40" s="357">
        <f t="shared" si="2"/>
        <v>24721</v>
      </c>
      <c r="P40" s="358">
        <v>0</v>
      </c>
      <c r="Q40" s="55" t="s">
        <v>702</v>
      </c>
    </row>
    <row r="41" spans="1:17" s="51" customFormat="1" ht="89.25">
      <c r="A41" s="443"/>
      <c r="B41" s="431"/>
      <c r="C41" s="101" t="s">
        <v>355</v>
      </c>
      <c r="D41" s="78" t="s">
        <v>575</v>
      </c>
      <c r="E41" s="64" t="s">
        <v>195</v>
      </c>
      <c r="F41" s="64" t="s">
        <v>701</v>
      </c>
      <c r="G41" s="85">
        <v>2021</v>
      </c>
      <c r="H41" s="47" t="s">
        <v>356</v>
      </c>
      <c r="I41" s="132" t="s">
        <v>353</v>
      </c>
      <c r="J41" s="218">
        <v>1</v>
      </c>
      <c r="K41" s="355">
        <v>329383</v>
      </c>
      <c r="L41" s="355">
        <v>0</v>
      </c>
      <c r="M41" s="356">
        <v>0</v>
      </c>
      <c r="N41" s="356">
        <v>0</v>
      </c>
      <c r="O41" s="357">
        <f t="shared" si="2"/>
        <v>329383</v>
      </c>
      <c r="P41" s="358">
        <v>0</v>
      </c>
      <c r="Q41" s="326" t="s">
        <v>857</v>
      </c>
    </row>
    <row r="42" spans="1:17" s="51" customFormat="1" ht="81.75" customHeight="1">
      <c r="A42" s="443"/>
      <c r="B42" s="431"/>
      <c r="C42" s="141" t="s">
        <v>706</v>
      </c>
      <c r="D42" s="221" t="s">
        <v>575</v>
      </c>
      <c r="E42" s="64" t="s">
        <v>195</v>
      </c>
      <c r="F42" s="64" t="s">
        <v>703</v>
      </c>
      <c r="G42" s="221" t="s">
        <v>699</v>
      </c>
      <c r="H42" s="47" t="s">
        <v>704</v>
      </c>
      <c r="I42" s="64" t="s">
        <v>705</v>
      </c>
      <c r="J42" s="218">
        <v>1</v>
      </c>
      <c r="K42" s="355">
        <v>0</v>
      </c>
      <c r="L42" s="355">
        <v>0</v>
      </c>
      <c r="M42" s="356">
        <v>0</v>
      </c>
      <c r="N42" s="356">
        <v>0</v>
      </c>
      <c r="O42" s="357">
        <f t="shared" si="2"/>
        <v>0</v>
      </c>
      <c r="P42" s="358">
        <v>0</v>
      </c>
      <c r="Q42" s="326" t="s">
        <v>858</v>
      </c>
    </row>
    <row r="43" spans="1:17" s="51" customFormat="1" ht="88.5" customHeight="1">
      <c r="A43" s="441" t="s">
        <v>143</v>
      </c>
      <c r="B43" s="441" t="s">
        <v>144</v>
      </c>
      <c r="C43" s="142" t="s">
        <v>599</v>
      </c>
      <c r="D43" s="185" t="s">
        <v>198</v>
      </c>
      <c r="E43" s="64" t="s">
        <v>568</v>
      </c>
      <c r="F43" s="64"/>
      <c r="G43" s="185" t="s">
        <v>600</v>
      </c>
      <c r="H43" s="131" t="s">
        <v>570</v>
      </c>
      <c r="I43" s="132" t="s">
        <v>571</v>
      </c>
      <c r="J43" s="218">
        <v>0</v>
      </c>
      <c r="K43" s="355">
        <v>0</v>
      </c>
      <c r="L43" s="355">
        <v>0</v>
      </c>
      <c r="M43" s="356">
        <v>0</v>
      </c>
      <c r="N43" s="356">
        <v>0</v>
      </c>
      <c r="O43" s="357">
        <f t="shared" si="2"/>
        <v>0</v>
      </c>
      <c r="P43" s="358">
        <v>0</v>
      </c>
      <c r="Q43" s="55" t="s">
        <v>859</v>
      </c>
    </row>
    <row r="44" spans="1:17" s="51" customFormat="1" ht="58.5" customHeight="1">
      <c r="A44" s="442"/>
      <c r="B44" s="442"/>
      <c r="C44" s="142" t="s">
        <v>572</v>
      </c>
      <c r="D44" s="85" t="s">
        <v>198</v>
      </c>
      <c r="E44" s="66" t="s">
        <v>195</v>
      </c>
      <c r="F44" s="66"/>
      <c r="G44" s="185" t="s">
        <v>307</v>
      </c>
      <c r="H44" s="131" t="s">
        <v>295</v>
      </c>
      <c r="I44" s="132" t="s">
        <v>573</v>
      </c>
      <c r="J44" s="218">
        <v>0</v>
      </c>
      <c r="K44" s="355">
        <v>0</v>
      </c>
      <c r="L44" s="355">
        <v>0</v>
      </c>
      <c r="M44" s="356">
        <v>0</v>
      </c>
      <c r="N44" s="356">
        <v>0</v>
      </c>
      <c r="O44" s="357">
        <f t="shared" si="2"/>
        <v>0</v>
      </c>
      <c r="P44" s="358">
        <v>0</v>
      </c>
      <c r="Q44" s="55" t="s">
        <v>860</v>
      </c>
    </row>
    <row r="45" spans="10:16" ht="15">
      <c r="J45" s="235" t="s">
        <v>36</v>
      </c>
      <c r="K45" s="355">
        <f aca="true" t="shared" si="3" ref="K45:P45">SUM(K5:K44)</f>
        <v>2607676.5</v>
      </c>
      <c r="L45" s="355">
        <f t="shared" si="3"/>
        <v>265511.83999999997</v>
      </c>
      <c r="M45" s="356">
        <f t="shared" si="3"/>
        <v>0</v>
      </c>
      <c r="N45" s="356">
        <f t="shared" si="3"/>
        <v>0</v>
      </c>
      <c r="O45" s="357">
        <f t="shared" si="3"/>
        <v>2873188.34</v>
      </c>
      <c r="P45" s="358">
        <f t="shared" si="3"/>
        <v>194822</v>
      </c>
    </row>
  </sheetData>
  <autoFilter ref="D3:F45"/>
  <mergeCells count="21">
    <mergeCell ref="B43:B44"/>
    <mergeCell ref="A43:A44"/>
    <mergeCell ref="K2:O2"/>
    <mergeCell ref="B20:B26"/>
    <mergeCell ref="A20:A26"/>
    <mergeCell ref="B31:B33"/>
    <mergeCell ref="A31:A33"/>
    <mergeCell ref="B27:B29"/>
    <mergeCell ref="A27:A29"/>
    <mergeCell ref="A3:B3"/>
    <mergeCell ref="B13:B16"/>
    <mergeCell ref="A13:A16"/>
    <mergeCell ref="B11:B12"/>
    <mergeCell ref="A11:A12"/>
    <mergeCell ref="B5:B10"/>
    <mergeCell ref="A5:A10"/>
    <mergeCell ref="P2:P3"/>
    <mergeCell ref="A36:A38"/>
    <mergeCell ref="B39:B42"/>
    <mergeCell ref="A39:A42"/>
    <mergeCell ref="B36:B38"/>
  </mergeCells>
  <dataValidations count="1">
    <dataValidation type="list" allowBlank="1" showInputMessage="1" showErrorMessage="1" prompt="Vyberte z ponuky" sqref="D31:D34 D36:D44 D20:D29 D5:D18">
      <formula1>'000'!$A$2:$A$6</formula1>
    </dataValidation>
  </dataValidations>
  <printOptions/>
  <pageMargins left="0.3937007874015748" right="0.2362204724409449" top="0.3937007874015748" bottom="0.3937007874015748" header="0.31496062992125984" footer="0.31496062992125984"/>
  <pageSetup horizontalDpi="1200" verticalDpi="1200" orientation="landscape" paperSize="8" scale="73" r:id="rId1"/>
  <ignoredErrors>
    <ignoredError sqref="O5:O11 O14:O16 O24:O29 O31:O34 O36:O44 O20:O2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C5A95-8C9F-4250-872F-F9CBCDDF30A1}">
  <sheetPr>
    <tabColor theme="7"/>
  </sheetPr>
  <dimension ref="A1:Q51"/>
  <sheetViews>
    <sheetView zoomScale="90" zoomScaleNormal="90" workbookViewId="0" topLeftCell="A1">
      <pane xSplit="3" topLeftCell="D1" activePane="topRight" state="frozen"/>
      <selection pane="topLeft" activeCell="A45" sqref="A45"/>
      <selection pane="topRight" activeCell="A3" sqref="A3:B3"/>
    </sheetView>
  </sheetViews>
  <sheetFormatPr defaultColWidth="9.140625" defaultRowHeight="15"/>
  <cols>
    <col min="1" max="1" width="5.7109375" style="75" customWidth="1"/>
    <col min="2" max="2" width="15.140625" style="75" customWidth="1"/>
    <col min="3" max="3" width="24.7109375" style="75" customWidth="1"/>
    <col min="4" max="4" width="14.140625" style="75" customWidth="1"/>
    <col min="5" max="5" width="12.7109375" style="75" customWidth="1"/>
    <col min="6" max="6" width="16.00390625" style="123" customWidth="1"/>
    <col min="7" max="7" width="10.00390625" style="75" customWidth="1"/>
    <col min="8" max="8" width="13.140625" style="75" customWidth="1"/>
    <col min="9" max="9" width="14.421875" style="75" customWidth="1"/>
    <col min="10" max="10" width="10.7109375" style="115" customWidth="1"/>
    <col min="11" max="11" width="12.57421875" style="389" customWidth="1"/>
    <col min="12" max="13" width="9.57421875" style="389" customWidth="1"/>
    <col min="14" max="15" width="12.140625" style="389" customWidth="1"/>
    <col min="16" max="16" width="9.7109375" style="389" customWidth="1"/>
    <col min="17" max="17" width="67.421875" style="51" customWidth="1"/>
    <col min="18" max="16384" width="9.140625" style="75" customWidth="1"/>
  </cols>
  <sheetData>
    <row r="1" spans="1:16" s="52" customFormat="1" ht="15">
      <c r="A1" s="50" t="s">
        <v>1</v>
      </c>
      <c r="B1" s="51"/>
      <c r="C1" s="51"/>
      <c r="D1" s="51"/>
      <c r="F1" s="87"/>
      <c r="J1" s="112"/>
      <c r="K1" s="379"/>
      <c r="L1" s="379"/>
      <c r="M1" s="379"/>
      <c r="N1" s="379"/>
      <c r="O1" s="379"/>
      <c r="P1" s="379"/>
    </row>
    <row r="2" spans="1:16" s="51" customFormat="1" ht="15.75" customHeight="1">
      <c r="A2" s="150" t="s">
        <v>357</v>
      </c>
      <c r="B2" s="52"/>
      <c r="C2" s="52"/>
      <c r="D2" s="52"/>
      <c r="G2" s="86"/>
      <c r="H2" s="86"/>
      <c r="J2" s="111"/>
      <c r="K2" s="415" t="s">
        <v>40</v>
      </c>
      <c r="L2" s="416"/>
      <c r="M2" s="416"/>
      <c r="N2" s="416"/>
      <c r="O2" s="417"/>
      <c r="P2" s="414" t="s">
        <v>760</v>
      </c>
    </row>
    <row r="3" spans="1:17" s="51" customFormat="1" ht="51.75" customHeight="1">
      <c r="A3" s="426" t="s">
        <v>226</v>
      </c>
      <c r="B3" s="426"/>
      <c r="C3" s="147" t="s">
        <v>29</v>
      </c>
      <c r="D3" s="147" t="s">
        <v>41</v>
      </c>
      <c r="E3" s="147" t="s">
        <v>228</v>
      </c>
      <c r="F3" s="147" t="s">
        <v>227</v>
      </c>
      <c r="G3" s="147" t="s">
        <v>30</v>
      </c>
      <c r="H3" s="148" t="s">
        <v>31</v>
      </c>
      <c r="I3" s="147" t="s">
        <v>32</v>
      </c>
      <c r="J3" s="210" t="s">
        <v>39</v>
      </c>
      <c r="K3" s="149" t="s">
        <v>33</v>
      </c>
      <c r="L3" s="149" t="s">
        <v>782</v>
      </c>
      <c r="M3" s="149" t="s">
        <v>34</v>
      </c>
      <c r="N3" s="149" t="s">
        <v>35</v>
      </c>
      <c r="O3" s="149" t="s">
        <v>36</v>
      </c>
      <c r="P3" s="414"/>
      <c r="Q3" s="264" t="s">
        <v>672</v>
      </c>
    </row>
    <row r="4" spans="1:16" s="51" customFormat="1" ht="15">
      <c r="A4" s="151" t="s">
        <v>358</v>
      </c>
      <c r="B4" s="68"/>
      <c r="C4" s="68"/>
      <c r="D4" s="68"/>
      <c r="E4" s="68"/>
      <c r="F4" s="88"/>
      <c r="G4" s="68"/>
      <c r="H4" s="68"/>
      <c r="I4" s="68"/>
      <c r="J4" s="113"/>
      <c r="K4" s="368"/>
      <c r="L4" s="368"/>
      <c r="M4" s="368"/>
      <c r="N4" s="368"/>
      <c r="O4" s="380"/>
      <c r="P4" s="368"/>
    </row>
    <row r="5" spans="1:17" s="51" customFormat="1" ht="59.25" customHeight="1">
      <c r="A5" s="64" t="s">
        <v>148</v>
      </c>
      <c r="B5" s="83" t="s">
        <v>149</v>
      </c>
      <c r="C5" s="142" t="s">
        <v>707</v>
      </c>
      <c r="D5" s="129" t="s">
        <v>198</v>
      </c>
      <c r="E5" s="128" t="s">
        <v>195</v>
      </c>
      <c r="F5" s="128"/>
      <c r="G5" s="128" t="s">
        <v>709</v>
      </c>
      <c r="H5" s="47" t="s">
        <v>203</v>
      </c>
      <c r="I5" s="128" t="s">
        <v>708</v>
      </c>
      <c r="J5" s="217">
        <v>1</v>
      </c>
      <c r="K5" s="355">
        <v>11596</v>
      </c>
      <c r="L5" s="355">
        <v>0</v>
      </c>
      <c r="M5" s="356">
        <v>0</v>
      </c>
      <c r="N5" s="356">
        <v>0</v>
      </c>
      <c r="O5" s="357">
        <f>SUM(K5:N5)</f>
        <v>11596</v>
      </c>
      <c r="P5" s="358">
        <v>0</v>
      </c>
      <c r="Q5" s="55" t="s">
        <v>861</v>
      </c>
    </row>
    <row r="6" spans="1:17" s="51" customFormat="1" ht="55.5" customHeight="1">
      <c r="A6" s="64" t="s">
        <v>152</v>
      </c>
      <c r="B6" s="83" t="s">
        <v>153</v>
      </c>
      <c r="C6" s="154" t="s">
        <v>42</v>
      </c>
      <c r="D6" s="128"/>
      <c r="E6" s="128"/>
      <c r="F6" s="128"/>
      <c r="G6" s="128"/>
      <c r="H6" s="47"/>
      <c r="I6" s="64"/>
      <c r="J6" s="217"/>
      <c r="K6" s="355"/>
      <c r="L6" s="355"/>
      <c r="M6" s="356"/>
      <c r="N6" s="356"/>
      <c r="O6" s="357"/>
      <c r="P6" s="358"/>
      <c r="Q6" s="55"/>
    </row>
    <row r="7" spans="1:17" s="51" customFormat="1" ht="76.5">
      <c r="A7" s="64" t="s">
        <v>155</v>
      </c>
      <c r="B7" s="83" t="s">
        <v>156</v>
      </c>
      <c r="C7" s="152" t="s">
        <v>359</v>
      </c>
      <c r="D7" s="128" t="s">
        <v>739</v>
      </c>
      <c r="E7" s="130" t="s">
        <v>716</v>
      </c>
      <c r="F7" s="128" t="s">
        <v>363</v>
      </c>
      <c r="G7" s="128" t="s">
        <v>427</v>
      </c>
      <c r="H7" s="47" t="s">
        <v>712</v>
      </c>
      <c r="I7" s="128" t="s">
        <v>567</v>
      </c>
      <c r="J7" s="217">
        <v>1</v>
      </c>
      <c r="K7" s="355">
        <v>0</v>
      </c>
      <c r="L7" s="355">
        <v>0</v>
      </c>
      <c r="M7" s="356" t="s">
        <v>686</v>
      </c>
      <c r="N7" s="356" t="s">
        <v>686</v>
      </c>
      <c r="O7" s="357">
        <f>SUM(K7:N7)</f>
        <v>0</v>
      </c>
      <c r="P7" s="358">
        <v>0</v>
      </c>
      <c r="Q7" s="55" t="s">
        <v>711</v>
      </c>
    </row>
    <row r="8" spans="1:17" s="51" customFormat="1" ht="230.25" customHeight="1">
      <c r="A8" s="441" t="s">
        <v>158</v>
      </c>
      <c r="B8" s="430" t="s">
        <v>159</v>
      </c>
      <c r="C8" s="153" t="s">
        <v>362</v>
      </c>
      <c r="D8" s="236" t="s">
        <v>739</v>
      </c>
      <c r="E8" s="130" t="s">
        <v>715</v>
      </c>
      <c r="F8" s="128" t="s">
        <v>717</v>
      </c>
      <c r="G8" s="128" t="s">
        <v>477</v>
      </c>
      <c r="H8" s="47" t="s">
        <v>714</v>
      </c>
      <c r="I8" s="128" t="s">
        <v>710</v>
      </c>
      <c r="J8" s="217">
        <v>1</v>
      </c>
      <c r="K8" s="355">
        <v>75000</v>
      </c>
      <c r="L8" s="355">
        <v>0</v>
      </c>
      <c r="M8" s="356" t="s">
        <v>686</v>
      </c>
      <c r="N8" s="356">
        <v>113726.43</v>
      </c>
      <c r="O8" s="357">
        <f>SUM(K8:N8)</f>
        <v>188726.43</v>
      </c>
      <c r="P8" s="358">
        <v>0</v>
      </c>
      <c r="Q8" s="55" t="s">
        <v>718</v>
      </c>
    </row>
    <row r="9" spans="1:17" s="51" customFormat="1" ht="129" customHeight="1">
      <c r="A9" s="443"/>
      <c r="B9" s="431"/>
      <c r="C9" s="153" t="s">
        <v>360</v>
      </c>
      <c r="D9" s="236" t="s">
        <v>739</v>
      </c>
      <c r="E9" s="130" t="s">
        <v>715</v>
      </c>
      <c r="F9" s="128" t="s">
        <v>877</v>
      </c>
      <c r="G9" s="128" t="s">
        <v>427</v>
      </c>
      <c r="H9" s="47" t="s">
        <v>713</v>
      </c>
      <c r="I9" s="128" t="s">
        <v>364</v>
      </c>
      <c r="J9" s="217">
        <v>1</v>
      </c>
      <c r="K9" s="355">
        <v>0</v>
      </c>
      <c r="L9" s="355">
        <v>0</v>
      </c>
      <c r="M9" s="356" t="s">
        <v>686</v>
      </c>
      <c r="N9" s="356" t="s">
        <v>686</v>
      </c>
      <c r="O9" s="357">
        <f>SUM(K9:N9)</f>
        <v>0</v>
      </c>
      <c r="P9" s="358">
        <v>0</v>
      </c>
      <c r="Q9" s="55" t="s">
        <v>729</v>
      </c>
    </row>
    <row r="10" spans="1:17" s="51" customFormat="1" ht="102">
      <c r="A10" s="443"/>
      <c r="B10" s="431"/>
      <c r="C10" s="153" t="s">
        <v>361</v>
      </c>
      <c r="D10" s="236" t="s">
        <v>739</v>
      </c>
      <c r="E10" s="130" t="s">
        <v>715</v>
      </c>
      <c r="F10" s="128" t="s">
        <v>719</v>
      </c>
      <c r="G10" s="128" t="s">
        <v>397</v>
      </c>
      <c r="H10" s="155" t="s">
        <v>721</v>
      </c>
      <c r="I10" s="84" t="s">
        <v>720</v>
      </c>
      <c r="J10" s="217">
        <v>1</v>
      </c>
      <c r="K10" s="355">
        <v>0</v>
      </c>
      <c r="L10" s="355">
        <v>0</v>
      </c>
      <c r="M10" s="356" t="s">
        <v>686</v>
      </c>
      <c r="N10" s="356" t="s">
        <v>686</v>
      </c>
      <c r="O10" s="357">
        <f>SUM(K10:N10)</f>
        <v>0</v>
      </c>
      <c r="P10" s="358">
        <v>0</v>
      </c>
      <c r="Q10" s="55" t="s">
        <v>862</v>
      </c>
    </row>
    <row r="11" spans="1:17" s="51" customFormat="1" ht="51">
      <c r="A11" s="442"/>
      <c r="B11" s="444"/>
      <c r="C11" s="153" t="s">
        <v>601</v>
      </c>
      <c r="D11" s="128" t="s">
        <v>218</v>
      </c>
      <c r="E11" s="130" t="s">
        <v>195</v>
      </c>
      <c r="F11" s="128" t="s">
        <v>365</v>
      </c>
      <c r="G11" s="128" t="s">
        <v>427</v>
      </c>
      <c r="H11" s="47" t="s">
        <v>366</v>
      </c>
      <c r="I11" s="128" t="s">
        <v>602</v>
      </c>
      <c r="J11" s="217">
        <v>0</v>
      </c>
      <c r="K11" s="355">
        <v>0</v>
      </c>
      <c r="L11" s="355">
        <v>0</v>
      </c>
      <c r="M11" s="356">
        <v>0</v>
      </c>
      <c r="N11" s="356">
        <v>0</v>
      </c>
      <c r="O11" s="357">
        <f>SUM(K11:N11)</f>
        <v>0</v>
      </c>
      <c r="P11" s="358">
        <v>0</v>
      </c>
      <c r="Q11" s="55"/>
    </row>
    <row r="12" spans="1:17" s="51" customFormat="1" ht="15">
      <c r="A12" s="151" t="s">
        <v>367</v>
      </c>
      <c r="B12" s="68"/>
      <c r="C12" s="68"/>
      <c r="D12" s="68"/>
      <c r="E12" s="68"/>
      <c r="F12" s="88"/>
      <c r="G12" s="68"/>
      <c r="H12" s="68"/>
      <c r="I12" s="68"/>
      <c r="J12" s="113"/>
      <c r="K12" s="390"/>
      <c r="L12" s="390"/>
      <c r="M12" s="368"/>
      <c r="N12" s="368"/>
      <c r="O12" s="391"/>
      <c r="P12" s="392"/>
      <c r="Q12" s="55"/>
    </row>
    <row r="13" spans="1:17" s="51" customFormat="1" ht="38.25">
      <c r="A13" s="427" t="s">
        <v>161</v>
      </c>
      <c r="B13" s="430" t="s">
        <v>162</v>
      </c>
      <c r="C13" s="106" t="s">
        <v>368</v>
      </c>
      <c r="D13" s="104" t="s">
        <v>198</v>
      </c>
      <c r="E13" s="66" t="s">
        <v>37</v>
      </c>
      <c r="F13" s="66" t="s">
        <v>371</v>
      </c>
      <c r="G13" s="128" t="s">
        <v>477</v>
      </c>
      <c r="H13" s="47" t="s">
        <v>203</v>
      </c>
      <c r="I13" s="64" t="s">
        <v>372</v>
      </c>
      <c r="J13" s="218"/>
      <c r="K13" s="355"/>
      <c r="L13" s="355"/>
      <c r="M13" s="356"/>
      <c r="N13" s="356"/>
      <c r="O13" s="357"/>
      <c r="P13" s="358"/>
      <c r="Q13" s="55" t="s">
        <v>722</v>
      </c>
    </row>
    <row r="14" spans="1:17" s="51" customFormat="1" ht="63.75">
      <c r="A14" s="448"/>
      <c r="B14" s="431"/>
      <c r="C14" s="106" t="s">
        <v>576</v>
      </c>
      <c r="D14" s="104" t="s">
        <v>218</v>
      </c>
      <c r="E14" s="66" t="s">
        <v>37</v>
      </c>
      <c r="F14" s="66" t="s">
        <v>577</v>
      </c>
      <c r="G14" s="185" t="s">
        <v>303</v>
      </c>
      <c r="H14" s="131" t="s">
        <v>578</v>
      </c>
      <c r="I14" s="132" t="s">
        <v>579</v>
      </c>
      <c r="J14" s="218">
        <v>0</v>
      </c>
      <c r="K14" s="355">
        <v>0</v>
      </c>
      <c r="L14" s="355">
        <v>0</v>
      </c>
      <c r="M14" s="356">
        <v>0</v>
      </c>
      <c r="N14" s="356">
        <v>0</v>
      </c>
      <c r="O14" s="357">
        <f>SUM(K14:N14)</f>
        <v>0</v>
      </c>
      <c r="P14" s="358">
        <v>0</v>
      </c>
      <c r="Q14" s="55"/>
    </row>
    <row r="15" spans="1:17" s="51" customFormat="1" ht="51">
      <c r="A15" s="448"/>
      <c r="B15" s="431"/>
      <c r="C15" s="106" t="s">
        <v>369</v>
      </c>
      <c r="D15" s="104" t="s">
        <v>218</v>
      </c>
      <c r="E15" s="128" t="s">
        <v>37</v>
      </c>
      <c r="F15" s="128" t="s">
        <v>373</v>
      </c>
      <c r="G15" s="128" t="s">
        <v>303</v>
      </c>
      <c r="H15" s="47" t="s">
        <v>203</v>
      </c>
      <c r="I15" s="64" t="s">
        <v>374</v>
      </c>
      <c r="J15" s="218">
        <v>0</v>
      </c>
      <c r="K15" s="355">
        <v>0</v>
      </c>
      <c r="L15" s="355">
        <v>0</v>
      </c>
      <c r="M15" s="356">
        <v>0</v>
      </c>
      <c r="N15" s="356">
        <v>0</v>
      </c>
      <c r="O15" s="357">
        <f>SUM(K15:N15)</f>
        <v>0</v>
      </c>
      <c r="P15" s="358">
        <v>0</v>
      </c>
      <c r="Q15" s="55"/>
    </row>
    <row r="16" spans="1:17" s="51" customFormat="1" ht="106.5" customHeight="1">
      <c r="A16" s="428"/>
      <c r="B16" s="444"/>
      <c r="C16" s="106" t="s">
        <v>370</v>
      </c>
      <c r="D16" s="104" t="s">
        <v>739</v>
      </c>
      <c r="E16" s="66" t="s">
        <v>195</v>
      </c>
      <c r="F16" s="56" t="s">
        <v>375</v>
      </c>
      <c r="G16" s="128" t="s">
        <v>597</v>
      </c>
      <c r="H16" s="47" t="s">
        <v>203</v>
      </c>
      <c r="I16" s="64" t="s">
        <v>376</v>
      </c>
      <c r="J16" s="218">
        <v>0</v>
      </c>
      <c r="K16" s="355">
        <v>0</v>
      </c>
      <c r="L16" s="355">
        <v>0</v>
      </c>
      <c r="M16" s="356">
        <v>0</v>
      </c>
      <c r="N16" s="356">
        <v>0</v>
      </c>
      <c r="O16" s="357">
        <f>SUM(K16:N16)</f>
        <v>0</v>
      </c>
      <c r="P16" s="358">
        <v>0</v>
      </c>
      <c r="Q16" s="55" t="s">
        <v>805</v>
      </c>
    </row>
    <row r="17" spans="1:17" s="51" customFormat="1" ht="30.75" customHeight="1">
      <c r="A17" s="156" t="s">
        <v>165</v>
      </c>
      <c r="B17" s="157" t="s">
        <v>166</v>
      </c>
      <c r="C17" s="154" t="s">
        <v>42</v>
      </c>
      <c r="D17" s="104"/>
      <c r="E17" s="128"/>
      <c r="F17" s="128"/>
      <c r="G17" s="128"/>
      <c r="H17" s="64"/>
      <c r="I17" s="128"/>
      <c r="J17" s="218"/>
      <c r="K17" s="355"/>
      <c r="L17" s="355"/>
      <c r="M17" s="356"/>
      <c r="N17" s="356"/>
      <c r="O17" s="357"/>
      <c r="P17" s="358"/>
      <c r="Q17" s="55"/>
    </row>
    <row r="18" spans="1:17" s="51" customFormat="1" ht="63.75">
      <c r="A18" s="427" t="s">
        <v>168</v>
      </c>
      <c r="B18" s="449" t="s">
        <v>169</v>
      </c>
      <c r="C18" s="106" t="s">
        <v>377</v>
      </c>
      <c r="D18" s="104" t="s">
        <v>739</v>
      </c>
      <c r="E18" s="66" t="s">
        <v>37</v>
      </c>
      <c r="F18" s="56" t="s">
        <v>380</v>
      </c>
      <c r="G18" s="128" t="s">
        <v>427</v>
      </c>
      <c r="H18" s="47" t="s">
        <v>203</v>
      </c>
      <c r="I18" s="64" t="s">
        <v>381</v>
      </c>
      <c r="J18" s="218">
        <v>200</v>
      </c>
      <c r="K18" s="355">
        <v>14083</v>
      </c>
      <c r="L18" s="355">
        <v>0</v>
      </c>
      <c r="M18" s="356">
        <v>0</v>
      </c>
      <c r="N18" s="356">
        <v>0</v>
      </c>
      <c r="O18" s="357">
        <f>SUM(K18:N18)</f>
        <v>14083</v>
      </c>
      <c r="P18" s="358">
        <v>0</v>
      </c>
      <c r="Q18" s="55" t="s">
        <v>723</v>
      </c>
    </row>
    <row r="19" spans="1:17" s="51" customFormat="1" ht="63.75">
      <c r="A19" s="448"/>
      <c r="B19" s="449"/>
      <c r="C19" s="106" t="s">
        <v>378</v>
      </c>
      <c r="D19" s="104" t="s">
        <v>198</v>
      </c>
      <c r="E19" s="66" t="s">
        <v>37</v>
      </c>
      <c r="F19" s="56" t="s">
        <v>603</v>
      </c>
      <c r="G19" s="128" t="s">
        <v>477</v>
      </c>
      <c r="H19" s="47" t="s">
        <v>382</v>
      </c>
      <c r="I19" s="64" t="s">
        <v>383</v>
      </c>
      <c r="J19" s="218">
        <v>0</v>
      </c>
      <c r="K19" s="355">
        <v>0</v>
      </c>
      <c r="L19" s="355">
        <v>0</v>
      </c>
      <c r="M19" s="356">
        <v>0</v>
      </c>
      <c r="N19" s="356">
        <v>0</v>
      </c>
      <c r="O19" s="357">
        <f>SUM(K19:N19)</f>
        <v>0</v>
      </c>
      <c r="P19" s="358">
        <v>0</v>
      </c>
      <c r="Q19" s="55"/>
    </row>
    <row r="20" spans="1:17" s="51" customFormat="1" ht="78.75" customHeight="1">
      <c r="A20" s="428"/>
      <c r="B20" s="449"/>
      <c r="C20" s="106" t="s">
        <v>379</v>
      </c>
      <c r="D20" s="104" t="s">
        <v>218</v>
      </c>
      <c r="E20" s="128" t="s">
        <v>195</v>
      </c>
      <c r="F20" s="158"/>
      <c r="G20" s="128" t="s">
        <v>397</v>
      </c>
      <c r="H20" s="128" t="s">
        <v>203</v>
      </c>
      <c r="I20" s="128" t="s">
        <v>384</v>
      </c>
      <c r="J20" s="218">
        <v>0</v>
      </c>
      <c r="K20" s="355">
        <v>0</v>
      </c>
      <c r="L20" s="355">
        <v>0</v>
      </c>
      <c r="M20" s="356">
        <v>0</v>
      </c>
      <c r="N20" s="356">
        <v>0</v>
      </c>
      <c r="O20" s="357">
        <f>SUM(K20:N20)</f>
        <v>0</v>
      </c>
      <c r="P20" s="358">
        <v>0</v>
      </c>
      <c r="Q20" s="55"/>
    </row>
    <row r="21" spans="1:17" s="51" customFormat="1" ht="153.75" customHeight="1">
      <c r="A21" s="156" t="s">
        <v>170</v>
      </c>
      <c r="B21" s="159" t="s">
        <v>591</v>
      </c>
      <c r="C21" s="154" t="s">
        <v>42</v>
      </c>
      <c r="D21" s="104"/>
      <c r="E21" s="128"/>
      <c r="F21" s="128"/>
      <c r="G21" s="128"/>
      <c r="H21" s="64"/>
      <c r="I21" s="128"/>
      <c r="J21" s="218"/>
      <c r="K21" s="355"/>
      <c r="L21" s="355"/>
      <c r="M21" s="356"/>
      <c r="N21" s="356"/>
      <c r="O21" s="357"/>
      <c r="P21" s="358"/>
      <c r="Q21" s="55"/>
    </row>
    <row r="22" spans="1:17" s="51" customFormat="1" ht="25.5" customHeight="1">
      <c r="A22" s="151" t="s">
        <v>385</v>
      </c>
      <c r="B22" s="161"/>
      <c r="C22" s="161"/>
      <c r="D22" s="161"/>
      <c r="E22" s="161"/>
      <c r="F22" s="162"/>
      <c r="G22" s="161"/>
      <c r="H22" s="161"/>
      <c r="I22" s="161"/>
      <c r="J22" s="113"/>
      <c r="K22" s="390"/>
      <c r="L22" s="390"/>
      <c r="M22" s="368"/>
      <c r="N22" s="368"/>
      <c r="O22" s="391"/>
      <c r="P22" s="392"/>
      <c r="Q22" s="55"/>
    </row>
    <row r="23" spans="1:17" s="51" customFormat="1" ht="76.5">
      <c r="A23" s="441" t="s">
        <v>172</v>
      </c>
      <c r="B23" s="430" t="s">
        <v>173</v>
      </c>
      <c r="C23" s="160" t="s">
        <v>386</v>
      </c>
      <c r="D23" s="78" t="s">
        <v>739</v>
      </c>
      <c r="E23" s="64" t="s">
        <v>398</v>
      </c>
      <c r="F23" s="143" t="s">
        <v>399</v>
      </c>
      <c r="G23" s="143" t="s">
        <v>427</v>
      </c>
      <c r="H23" s="47" t="s">
        <v>400</v>
      </c>
      <c r="I23" s="64" t="s">
        <v>401</v>
      </c>
      <c r="J23" s="217">
        <v>1</v>
      </c>
      <c r="K23" s="355">
        <v>0</v>
      </c>
      <c r="L23" s="355">
        <v>0</v>
      </c>
      <c r="M23" s="356" t="s">
        <v>686</v>
      </c>
      <c r="N23" s="356" t="s">
        <v>686</v>
      </c>
      <c r="O23" s="357">
        <f aca="true" t="shared" si="0" ref="O23:O36">SUM(K23:N23)</f>
        <v>0</v>
      </c>
      <c r="P23" s="358">
        <v>0</v>
      </c>
      <c r="Q23" s="55" t="s">
        <v>724</v>
      </c>
    </row>
    <row r="24" spans="1:17" s="51" customFormat="1" ht="63.75">
      <c r="A24" s="443"/>
      <c r="B24" s="431"/>
      <c r="C24" s="107" t="s">
        <v>387</v>
      </c>
      <c r="D24" s="128" t="s">
        <v>218</v>
      </c>
      <c r="E24" s="143" t="s">
        <v>195</v>
      </c>
      <c r="F24" s="143" t="s">
        <v>394</v>
      </c>
      <c r="G24" s="143" t="s">
        <v>397</v>
      </c>
      <c r="H24" s="47" t="s">
        <v>395</v>
      </c>
      <c r="I24" s="64" t="s">
        <v>396</v>
      </c>
      <c r="J24" s="217">
        <v>0</v>
      </c>
      <c r="K24" s="355">
        <v>0</v>
      </c>
      <c r="L24" s="355">
        <v>0</v>
      </c>
      <c r="M24" s="356">
        <v>0</v>
      </c>
      <c r="N24" s="356">
        <v>0</v>
      </c>
      <c r="O24" s="357">
        <f t="shared" si="0"/>
        <v>0</v>
      </c>
      <c r="P24" s="358">
        <v>0</v>
      </c>
      <c r="Q24" s="55" t="s">
        <v>725</v>
      </c>
    </row>
    <row r="25" spans="1:17" s="51" customFormat="1" ht="63.75">
      <c r="A25" s="443"/>
      <c r="B25" s="431"/>
      <c r="C25" s="107" t="s">
        <v>388</v>
      </c>
      <c r="D25" s="128" t="s">
        <v>739</v>
      </c>
      <c r="E25" s="64" t="s">
        <v>402</v>
      </c>
      <c r="F25" s="143" t="s">
        <v>403</v>
      </c>
      <c r="G25" s="143" t="s">
        <v>477</v>
      </c>
      <c r="H25" s="47" t="s">
        <v>404</v>
      </c>
      <c r="I25" s="64" t="s">
        <v>726</v>
      </c>
      <c r="J25" s="217">
        <v>1</v>
      </c>
      <c r="K25" s="355">
        <v>0</v>
      </c>
      <c r="L25" s="355">
        <v>0</v>
      </c>
      <c r="M25" s="356" t="s">
        <v>686</v>
      </c>
      <c r="N25" s="356" t="s">
        <v>686</v>
      </c>
      <c r="O25" s="357">
        <f t="shared" si="0"/>
        <v>0</v>
      </c>
      <c r="P25" s="358">
        <v>0</v>
      </c>
      <c r="Q25" s="55" t="s">
        <v>727</v>
      </c>
    </row>
    <row r="26" spans="1:17" s="51" customFormat="1" ht="108" customHeight="1">
      <c r="A26" s="443"/>
      <c r="B26" s="431"/>
      <c r="C26" s="107" t="s">
        <v>389</v>
      </c>
      <c r="D26" s="78" t="s">
        <v>575</v>
      </c>
      <c r="E26" s="143" t="s">
        <v>406</v>
      </c>
      <c r="F26" s="143" t="s">
        <v>407</v>
      </c>
      <c r="G26" s="143" t="s">
        <v>477</v>
      </c>
      <c r="H26" s="47" t="s">
        <v>408</v>
      </c>
      <c r="I26" s="64" t="s">
        <v>409</v>
      </c>
      <c r="J26" s="217">
        <v>1</v>
      </c>
      <c r="K26" s="355">
        <v>0</v>
      </c>
      <c r="L26" s="355">
        <v>0</v>
      </c>
      <c r="M26" s="356" t="s">
        <v>686</v>
      </c>
      <c r="N26" s="356" t="s">
        <v>686</v>
      </c>
      <c r="O26" s="357">
        <f t="shared" si="0"/>
        <v>0</v>
      </c>
      <c r="P26" s="358">
        <v>0</v>
      </c>
      <c r="Q26" s="55" t="s">
        <v>863</v>
      </c>
    </row>
    <row r="27" spans="1:17" s="51" customFormat="1" ht="68.25" customHeight="1">
      <c r="A27" s="443"/>
      <c r="B27" s="431"/>
      <c r="C27" s="107" t="s">
        <v>390</v>
      </c>
      <c r="D27" s="128" t="s">
        <v>739</v>
      </c>
      <c r="E27" s="143" t="s">
        <v>406</v>
      </c>
      <c r="F27" s="143" t="s">
        <v>410</v>
      </c>
      <c r="G27" s="143" t="s">
        <v>427</v>
      </c>
      <c r="H27" s="47" t="s">
        <v>411</v>
      </c>
      <c r="I27" s="64" t="s">
        <v>412</v>
      </c>
      <c r="J27" s="217"/>
      <c r="K27" s="355">
        <v>5000</v>
      </c>
      <c r="L27" s="355">
        <v>0</v>
      </c>
      <c r="M27" s="356" t="s">
        <v>686</v>
      </c>
      <c r="N27" s="356" t="s">
        <v>686</v>
      </c>
      <c r="O27" s="357">
        <f t="shared" si="0"/>
        <v>5000</v>
      </c>
      <c r="P27" s="358">
        <v>0</v>
      </c>
      <c r="Q27" s="55" t="s">
        <v>864</v>
      </c>
    </row>
    <row r="28" spans="1:17" s="51" customFormat="1" ht="51">
      <c r="A28" s="443"/>
      <c r="B28" s="431"/>
      <c r="C28" s="107" t="s">
        <v>391</v>
      </c>
      <c r="D28" s="236" t="s">
        <v>739</v>
      </c>
      <c r="E28" s="143" t="s">
        <v>406</v>
      </c>
      <c r="F28" s="143" t="s">
        <v>413</v>
      </c>
      <c r="G28" s="143" t="s">
        <v>397</v>
      </c>
      <c r="H28" s="47" t="s">
        <v>414</v>
      </c>
      <c r="I28" s="64" t="s">
        <v>415</v>
      </c>
      <c r="J28" s="217"/>
      <c r="K28" s="355">
        <v>0</v>
      </c>
      <c r="L28" s="355">
        <v>0</v>
      </c>
      <c r="M28" s="356" t="s">
        <v>686</v>
      </c>
      <c r="N28" s="356" t="s">
        <v>686</v>
      </c>
      <c r="O28" s="357">
        <f t="shared" si="0"/>
        <v>0</v>
      </c>
      <c r="P28" s="358">
        <v>0</v>
      </c>
      <c r="Q28" s="55"/>
    </row>
    <row r="29" spans="1:17" s="51" customFormat="1" ht="76.5">
      <c r="A29" s="443"/>
      <c r="B29" s="431"/>
      <c r="C29" s="107" t="s">
        <v>392</v>
      </c>
      <c r="D29" s="236" t="s">
        <v>739</v>
      </c>
      <c r="E29" s="143" t="s">
        <v>416</v>
      </c>
      <c r="F29" s="64" t="s">
        <v>37</v>
      </c>
      <c r="G29" s="143" t="s">
        <v>580</v>
      </c>
      <c r="H29" s="47" t="s">
        <v>203</v>
      </c>
      <c r="I29" s="143" t="s">
        <v>417</v>
      </c>
      <c r="J29" s="217">
        <v>6</v>
      </c>
      <c r="K29" s="355">
        <v>87433</v>
      </c>
      <c r="L29" s="355">
        <v>0</v>
      </c>
      <c r="M29" s="356">
        <v>0</v>
      </c>
      <c r="N29" s="356">
        <v>0</v>
      </c>
      <c r="O29" s="357">
        <f t="shared" si="0"/>
        <v>87433</v>
      </c>
      <c r="P29" s="358">
        <v>0</v>
      </c>
      <c r="Q29" s="55" t="s">
        <v>728</v>
      </c>
    </row>
    <row r="30" spans="1:17" s="51" customFormat="1" ht="126.75" customHeight="1">
      <c r="A30" s="443"/>
      <c r="B30" s="431"/>
      <c r="C30" s="107" t="s">
        <v>421</v>
      </c>
      <c r="D30" s="128" t="s">
        <v>198</v>
      </c>
      <c r="E30" s="143" t="s">
        <v>418</v>
      </c>
      <c r="F30" s="165"/>
      <c r="G30" s="143" t="s">
        <v>397</v>
      </c>
      <c r="H30" s="47" t="s">
        <v>419</v>
      </c>
      <c r="I30" s="64" t="s">
        <v>420</v>
      </c>
      <c r="J30" s="217">
        <v>0</v>
      </c>
      <c r="K30" s="355">
        <v>0</v>
      </c>
      <c r="L30" s="355">
        <v>0</v>
      </c>
      <c r="M30" s="356">
        <v>0</v>
      </c>
      <c r="N30" s="356">
        <v>0</v>
      </c>
      <c r="O30" s="357">
        <f t="shared" si="0"/>
        <v>0</v>
      </c>
      <c r="P30" s="358">
        <v>0</v>
      </c>
      <c r="Q30" s="55" t="s">
        <v>865</v>
      </c>
    </row>
    <row r="31" spans="1:17" s="51" customFormat="1" ht="53.25" customHeight="1">
      <c r="A31" s="442"/>
      <c r="B31" s="444"/>
      <c r="C31" s="107" t="s">
        <v>393</v>
      </c>
      <c r="D31" s="128" t="s">
        <v>198</v>
      </c>
      <c r="E31" s="143" t="s">
        <v>37</v>
      </c>
      <c r="F31" s="64" t="s">
        <v>422</v>
      </c>
      <c r="G31" s="143" t="s">
        <v>427</v>
      </c>
      <c r="H31" s="47" t="s">
        <v>203</v>
      </c>
      <c r="I31" s="64" t="s">
        <v>423</v>
      </c>
      <c r="J31" s="217">
        <v>0</v>
      </c>
      <c r="K31" s="355">
        <v>0</v>
      </c>
      <c r="L31" s="355">
        <v>0</v>
      </c>
      <c r="M31" s="356">
        <v>0</v>
      </c>
      <c r="N31" s="356">
        <v>0</v>
      </c>
      <c r="O31" s="357">
        <f t="shared" si="0"/>
        <v>0</v>
      </c>
      <c r="P31" s="358">
        <v>0</v>
      </c>
      <c r="Q31" s="55" t="s">
        <v>866</v>
      </c>
    </row>
    <row r="32" spans="1:17" s="51" customFormat="1" ht="132.75" customHeight="1">
      <c r="A32" s="441" t="s">
        <v>176</v>
      </c>
      <c r="B32" s="430" t="s">
        <v>177</v>
      </c>
      <c r="C32" s="101" t="s">
        <v>424</v>
      </c>
      <c r="D32" s="128" t="s">
        <v>739</v>
      </c>
      <c r="E32" s="66" t="s">
        <v>37</v>
      </c>
      <c r="F32" s="66" t="s">
        <v>425</v>
      </c>
      <c r="G32" s="66" t="s">
        <v>427</v>
      </c>
      <c r="H32" s="47" t="s">
        <v>203</v>
      </c>
      <c r="I32" s="64" t="s">
        <v>426</v>
      </c>
      <c r="J32" s="217">
        <v>8</v>
      </c>
      <c r="K32" s="355" t="s">
        <v>686</v>
      </c>
      <c r="L32" s="355">
        <v>0</v>
      </c>
      <c r="M32" s="356">
        <v>0</v>
      </c>
      <c r="N32" s="356">
        <v>0</v>
      </c>
      <c r="O32" s="357">
        <f t="shared" si="0"/>
        <v>0</v>
      </c>
      <c r="P32" s="358">
        <v>0</v>
      </c>
      <c r="Q32" s="55" t="s">
        <v>867</v>
      </c>
    </row>
    <row r="33" spans="1:17" s="51" customFormat="1" ht="63.75">
      <c r="A33" s="442"/>
      <c r="B33" s="444"/>
      <c r="C33" s="101" t="s">
        <v>428</v>
      </c>
      <c r="D33" s="236" t="s">
        <v>739</v>
      </c>
      <c r="E33" s="143" t="s">
        <v>429</v>
      </c>
      <c r="F33" s="47" t="s">
        <v>430</v>
      </c>
      <c r="G33" s="143" t="s">
        <v>303</v>
      </c>
      <c r="H33" s="166" t="s">
        <v>431</v>
      </c>
      <c r="I33" s="64" t="s">
        <v>405</v>
      </c>
      <c r="J33" s="217"/>
      <c r="K33" s="355">
        <v>6190.09</v>
      </c>
      <c r="L33" s="355">
        <v>0</v>
      </c>
      <c r="M33" s="356" t="s">
        <v>686</v>
      </c>
      <c r="N33" s="356">
        <v>0</v>
      </c>
      <c r="O33" s="357">
        <f t="shared" si="0"/>
        <v>6190.09</v>
      </c>
      <c r="P33" s="358">
        <v>0</v>
      </c>
      <c r="Q33" s="55" t="s">
        <v>731</v>
      </c>
    </row>
    <row r="34" spans="1:17" s="51" customFormat="1" ht="51.75" customHeight="1">
      <c r="A34" s="441" t="s">
        <v>179</v>
      </c>
      <c r="B34" s="430" t="s">
        <v>180</v>
      </c>
      <c r="C34" s="101" t="s">
        <v>432</v>
      </c>
      <c r="D34" s="128" t="s">
        <v>218</v>
      </c>
      <c r="E34" s="143" t="s">
        <v>195</v>
      </c>
      <c r="F34" s="143" t="s">
        <v>433</v>
      </c>
      <c r="G34" s="143" t="s">
        <v>427</v>
      </c>
      <c r="H34" s="47" t="s">
        <v>295</v>
      </c>
      <c r="I34" s="64" t="s">
        <v>434</v>
      </c>
      <c r="J34" s="217">
        <v>0</v>
      </c>
      <c r="K34" s="355">
        <v>0</v>
      </c>
      <c r="L34" s="355">
        <v>0</v>
      </c>
      <c r="M34" s="356">
        <v>0</v>
      </c>
      <c r="N34" s="356">
        <v>0</v>
      </c>
      <c r="O34" s="357">
        <f t="shared" si="0"/>
        <v>0</v>
      </c>
      <c r="P34" s="358">
        <v>0</v>
      </c>
      <c r="Q34" s="55" t="s">
        <v>868</v>
      </c>
    </row>
    <row r="35" spans="1:17" s="51" customFormat="1" ht="54" customHeight="1">
      <c r="A35" s="443"/>
      <c r="B35" s="431"/>
      <c r="C35" s="101" t="s">
        <v>435</v>
      </c>
      <c r="D35" s="128" t="s">
        <v>218</v>
      </c>
      <c r="E35" s="143" t="s">
        <v>195</v>
      </c>
      <c r="F35" s="143" t="s">
        <v>433</v>
      </c>
      <c r="G35" s="143" t="s">
        <v>437</v>
      </c>
      <c r="H35" s="47" t="s">
        <v>295</v>
      </c>
      <c r="I35" s="64" t="s">
        <v>436</v>
      </c>
      <c r="J35" s="217">
        <v>0</v>
      </c>
      <c r="K35" s="355">
        <v>0</v>
      </c>
      <c r="L35" s="355">
        <v>0</v>
      </c>
      <c r="M35" s="356">
        <v>0</v>
      </c>
      <c r="N35" s="356">
        <v>0</v>
      </c>
      <c r="O35" s="357">
        <f t="shared" si="0"/>
        <v>0</v>
      </c>
      <c r="P35" s="358">
        <v>0</v>
      </c>
      <c r="Q35" s="55" t="s">
        <v>869</v>
      </c>
    </row>
    <row r="36" spans="1:17" s="51" customFormat="1" ht="66.75" customHeight="1">
      <c r="A36" s="442"/>
      <c r="B36" s="444"/>
      <c r="C36" s="101" t="s">
        <v>440</v>
      </c>
      <c r="D36" s="143" t="s">
        <v>218</v>
      </c>
      <c r="E36" s="143" t="s">
        <v>195</v>
      </c>
      <c r="F36" s="143"/>
      <c r="G36" s="143" t="s">
        <v>307</v>
      </c>
      <c r="H36" s="47" t="s">
        <v>438</v>
      </c>
      <c r="I36" s="64" t="s">
        <v>439</v>
      </c>
      <c r="J36" s="217">
        <v>0</v>
      </c>
      <c r="K36" s="355">
        <v>0</v>
      </c>
      <c r="L36" s="355">
        <v>0</v>
      </c>
      <c r="M36" s="356">
        <v>0</v>
      </c>
      <c r="N36" s="356">
        <v>0</v>
      </c>
      <c r="O36" s="357">
        <f t="shared" si="0"/>
        <v>0</v>
      </c>
      <c r="P36" s="358">
        <v>0</v>
      </c>
      <c r="Q36" s="335" t="s">
        <v>869</v>
      </c>
    </row>
    <row r="37" spans="1:17" s="51" customFormat="1" ht="72.75" customHeight="1">
      <c r="A37" s="456" t="s">
        <v>182</v>
      </c>
      <c r="B37" s="453" t="s">
        <v>183</v>
      </c>
      <c r="C37" s="141" t="s">
        <v>441</v>
      </c>
      <c r="D37" s="128" t="s">
        <v>739</v>
      </c>
      <c r="E37" s="66" t="s">
        <v>783</v>
      </c>
      <c r="F37" s="66"/>
      <c r="G37" s="66" t="s">
        <v>427</v>
      </c>
      <c r="H37" s="47" t="s">
        <v>203</v>
      </c>
      <c r="I37" s="64" t="s">
        <v>442</v>
      </c>
      <c r="J37" s="217">
        <v>5</v>
      </c>
      <c r="K37" s="355">
        <v>8703</v>
      </c>
      <c r="L37" s="355">
        <v>0</v>
      </c>
      <c r="M37" s="356">
        <v>0</v>
      </c>
      <c r="N37" s="356">
        <v>0</v>
      </c>
      <c r="O37" s="357">
        <f aca="true" t="shared" si="1" ref="O37:O44">SUM(K37:N37)</f>
        <v>8703</v>
      </c>
      <c r="P37" s="358">
        <v>0</v>
      </c>
      <c r="Q37" s="55" t="s">
        <v>730</v>
      </c>
    </row>
    <row r="38" spans="1:17" s="51" customFormat="1" ht="51">
      <c r="A38" s="457"/>
      <c r="B38" s="454"/>
      <c r="C38" s="101" t="s">
        <v>443</v>
      </c>
      <c r="D38" s="236" t="s">
        <v>739</v>
      </c>
      <c r="E38" s="66" t="s">
        <v>783</v>
      </c>
      <c r="F38" s="66" t="s">
        <v>445</v>
      </c>
      <c r="G38" s="66" t="s">
        <v>604</v>
      </c>
      <c r="H38" s="47" t="s">
        <v>203</v>
      </c>
      <c r="I38" s="64" t="s">
        <v>446</v>
      </c>
      <c r="J38" s="217">
        <v>1</v>
      </c>
      <c r="K38" s="355" t="s">
        <v>686</v>
      </c>
      <c r="L38" s="355">
        <v>0</v>
      </c>
      <c r="M38" s="356">
        <v>0</v>
      </c>
      <c r="N38" s="356">
        <v>0</v>
      </c>
      <c r="O38" s="357">
        <f t="shared" si="1"/>
        <v>0</v>
      </c>
      <c r="P38" s="358">
        <v>0</v>
      </c>
      <c r="Q38" s="55" t="s">
        <v>870</v>
      </c>
    </row>
    <row r="39" spans="1:17" s="51" customFormat="1" ht="129" customHeight="1">
      <c r="A39" s="457"/>
      <c r="B39" s="454"/>
      <c r="C39" s="142" t="s">
        <v>581</v>
      </c>
      <c r="D39" s="236" t="s">
        <v>739</v>
      </c>
      <c r="E39" s="66" t="s">
        <v>783</v>
      </c>
      <c r="F39" s="132" t="s">
        <v>447</v>
      </c>
      <c r="G39" s="66" t="s">
        <v>427</v>
      </c>
      <c r="H39" s="47" t="s">
        <v>203</v>
      </c>
      <c r="I39" s="64" t="s">
        <v>448</v>
      </c>
      <c r="J39" s="217">
        <v>2</v>
      </c>
      <c r="K39" s="355">
        <v>1000</v>
      </c>
      <c r="L39" s="355">
        <v>0</v>
      </c>
      <c r="M39" s="356">
        <v>0</v>
      </c>
      <c r="N39" s="356">
        <v>0</v>
      </c>
      <c r="O39" s="357">
        <f t="shared" si="1"/>
        <v>1000</v>
      </c>
      <c r="P39" s="358">
        <v>0</v>
      </c>
      <c r="Q39" s="55" t="s">
        <v>732</v>
      </c>
    </row>
    <row r="40" spans="1:17" ht="38.25">
      <c r="A40" s="457"/>
      <c r="B40" s="454"/>
      <c r="C40" s="142" t="s">
        <v>449</v>
      </c>
      <c r="D40" s="236" t="s">
        <v>739</v>
      </c>
      <c r="E40" s="66" t="s">
        <v>450</v>
      </c>
      <c r="F40" s="132" t="s">
        <v>447</v>
      </c>
      <c r="G40" s="66" t="s">
        <v>303</v>
      </c>
      <c r="H40" s="47" t="s">
        <v>451</v>
      </c>
      <c r="I40" s="64" t="s">
        <v>452</v>
      </c>
      <c r="J40" s="235"/>
      <c r="K40" s="393">
        <v>3000</v>
      </c>
      <c r="L40" s="393">
        <v>0</v>
      </c>
      <c r="M40" s="356" t="s">
        <v>686</v>
      </c>
      <c r="N40" s="356" t="s">
        <v>686</v>
      </c>
      <c r="O40" s="357">
        <f t="shared" si="1"/>
        <v>3000</v>
      </c>
      <c r="P40" s="358">
        <v>0</v>
      </c>
      <c r="Q40" s="55" t="s">
        <v>871</v>
      </c>
    </row>
    <row r="41" spans="1:17" ht="70.5" customHeight="1">
      <c r="A41" s="457"/>
      <c r="B41" s="454"/>
      <c r="C41" s="142" t="s">
        <v>455</v>
      </c>
      <c r="D41" s="236" t="s">
        <v>739</v>
      </c>
      <c r="E41" s="66" t="s">
        <v>450</v>
      </c>
      <c r="F41" s="132" t="s">
        <v>453</v>
      </c>
      <c r="G41" s="66" t="s">
        <v>303</v>
      </c>
      <c r="H41" s="47" t="s">
        <v>456</v>
      </c>
      <c r="I41" s="64" t="s">
        <v>454</v>
      </c>
      <c r="J41" s="235"/>
      <c r="K41" s="393">
        <v>3000</v>
      </c>
      <c r="L41" s="393">
        <v>0</v>
      </c>
      <c r="M41" s="356" t="s">
        <v>686</v>
      </c>
      <c r="N41" s="356" t="s">
        <v>686</v>
      </c>
      <c r="O41" s="357">
        <f t="shared" si="1"/>
        <v>3000</v>
      </c>
      <c r="P41" s="358">
        <v>0</v>
      </c>
      <c r="Q41" s="55" t="s">
        <v>872</v>
      </c>
    </row>
    <row r="42" spans="1:17" ht="91.5" customHeight="1">
      <c r="A42" s="457"/>
      <c r="B42" s="454"/>
      <c r="C42" s="142" t="s">
        <v>457</v>
      </c>
      <c r="D42" s="236" t="s">
        <v>739</v>
      </c>
      <c r="E42" s="167" t="s">
        <v>458</v>
      </c>
      <c r="F42" s="167" t="s">
        <v>459</v>
      </c>
      <c r="G42" s="167" t="s">
        <v>397</v>
      </c>
      <c r="H42" s="168" t="s">
        <v>460</v>
      </c>
      <c r="I42" s="167" t="s">
        <v>461</v>
      </c>
      <c r="J42" s="235"/>
      <c r="K42" s="393">
        <v>2000</v>
      </c>
      <c r="L42" s="393">
        <v>0</v>
      </c>
      <c r="M42" s="356" t="s">
        <v>686</v>
      </c>
      <c r="N42" s="356" t="s">
        <v>686</v>
      </c>
      <c r="O42" s="357">
        <f t="shared" si="1"/>
        <v>2000</v>
      </c>
      <c r="P42" s="358">
        <v>0</v>
      </c>
      <c r="Q42" s="55" t="s">
        <v>733</v>
      </c>
    </row>
    <row r="43" spans="1:17" ht="115.5" customHeight="1">
      <c r="A43" s="457"/>
      <c r="B43" s="455"/>
      <c r="C43" s="142" t="s">
        <v>462</v>
      </c>
      <c r="D43" s="143" t="s">
        <v>218</v>
      </c>
      <c r="E43" s="167" t="s">
        <v>458</v>
      </c>
      <c r="F43" s="167" t="s">
        <v>605</v>
      </c>
      <c r="G43" s="167" t="s">
        <v>397</v>
      </c>
      <c r="H43" s="168" t="s">
        <v>463</v>
      </c>
      <c r="I43" s="167" t="s">
        <v>464</v>
      </c>
      <c r="J43" s="235">
        <v>1</v>
      </c>
      <c r="K43" s="393">
        <v>0</v>
      </c>
      <c r="L43" s="393">
        <v>0</v>
      </c>
      <c r="M43" s="394">
        <v>0</v>
      </c>
      <c r="N43" s="394">
        <v>0</v>
      </c>
      <c r="O43" s="357">
        <f t="shared" si="1"/>
        <v>0</v>
      </c>
      <c r="P43" s="358">
        <v>0</v>
      </c>
      <c r="Q43" s="55" t="s">
        <v>873</v>
      </c>
    </row>
    <row r="44" spans="1:17" ht="173.25" customHeight="1">
      <c r="A44" s="169" t="s">
        <v>185</v>
      </c>
      <c r="B44" s="83" t="s">
        <v>186</v>
      </c>
      <c r="C44" s="142" t="s">
        <v>465</v>
      </c>
      <c r="D44" s="143" t="s">
        <v>739</v>
      </c>
      <c r="E44" s="56" t="s">
        <v>37</v>
      </c>
      <c r="F44" s="56" t="s">
        <v>466</v>
      </c>
      <c r="G44" s="56" t="s">
        <v>303</v>
      </c>
      <c r="H44" s="166" t="s">
        <v>203</v>
      </c>
      <c r="I44" s="61" t="s">
        <v>467</v>
      </c>
      <c r="J44" s="235">
        <v>2</v>
      </c>
      <c r="K44" s="393">
        <v>2735</v>
      </c>
      <c r="L44" s="393">
        <v>0</v>
      </c>
      <c r="M44" s="394">
        <v>0</v>
      </c>
      <c r="N44" s="394">
        <v>0</v>
      </c>
      <c r="O44" s="357">
        <f t="shared" si="1"/>
        <v>2735</v>
      </c>
      <c r="P44" s="358">
        <v>0</v>
      </c>
      <c r="Q44" s="55" t="s">
        <v>874</v>
      </c>
    </row>
    <row r="45" spans="1:17" ht="88.5" customHeight="1">
      <c r="A45" s="450" t="s">
        <v>188</v>
      </c>
      <c r="B45" s="441" t="s">
        <v>189</v>
      </c>
      <c r="C45" s="142" t="s">
        <v>734</v>
      </c>
      <c r="D45" s="236" t="s">
        <v>739</v>
      </c>
      <c r="E45" s="56" t="s">
        <v>37</v>
      </c>
      <c r="F45" s="66" t="s">
        <v>658</v>
      </c>
      <c r="G45" s="66" t="s">
        <v>221</v>
      </c>
      <c r="H45" s="47" t="s">
        <v>203</v>
      </c>
      <c r="I45" s="64" t="s">
        <v>452</v>
      </c>
      <c r="J45" s="235">
        <v>2</v>
      </c>
      <c r="K45" s="393">
        <v>586</v>
      </c>
      <c r="L45" s="393">
        <v>0</v>
      </c>
      <c r="M45" s="394">
        <v>0</v>
      </c>
      <c r="N45" s="394">
        <v>0</v>
      </c>
      <c r="O45" s="357">
        <f aca="true" t="shared" si="2" ref="O45:O50">SUM(K45:N45)</f>
        <v>586</v>
      </c>
      <c r="P45" s="358">
        <v>0</v>
      </c>
      <c r="Q45" s="55" t="s">
        <v>735</v>
      </c>
    </row>
    <row r="46" spans="1:17" ht="51">
      <c r="A46" s="451"/>
      <c r="B46" s="443"/>
      <c r="C46" s="142" t="s">
        <v>875</v>
      </c>
      <c r="D46" s="236" t="s">
        <v>739</v>
      </c>
      <c r="E46" s="143" t="s">
        <v>471</v>
      </c>
      <c r="F46" s="143" t="s">
        <v>472</v>
      </c>
      <c r="G46" s="143" t="s">
        <v>303</v>
      </c>
      <c r="H46" s="47" t="s">
        <v>473</v>
      </c>
      <c r="I46" s="64" t="s">
        <v>474</v>
      </c>
      <c r="J46" s="235">
        <v>3</v>
      </c>
      <c r="K46" s="393"/>
      <c r="L46" s="393"/>
      <c r="M46" s="394"/>
      <c r="N46" s="394"/>
      <c r="O46" s="357">
        <f t="shared" si="2"/>
        <v>0</v>
      </c>
      <c r="P46" s="358">
        <v>0</v>
      </c>
      <c r="Q46" s="55" t="s">
        <v>740</v>
      </c>
    </row>
    <row r="47" spans="1:17" ht="51">
      <c r="A47" s="451"/>
      <c r="B47" s="443"/>
      <c r="C47" s="142" t="s">
        <v>582</v>
      </c>
      <c r="D47" s="236" t="s">
        <v>218</v>
      </c>
      <c r="E47" s="143" t="s">
        <v>471</v>
      </c>
      <c r="F47" s="143" t="s">
        <v>472</v>
      </c>
      <c r="G47" s="143" t="s">
        <v>303</v>
      </c>
      <c r="H47" s="47" t="s">
        <v>473</v>
      </c>
      <c r="I47" s="64" t="s">
        <v>474</v>
      </c>
      <c r="J47" s="235">
        <v>0</v>
      </c>
      <c r="K47" s="393"/>
      <c r="L47" s="393"/>
      <c r="M47" s="394"/>
      <c r="N47" s="394"/>
      <c r="O47" s="357">
        <f t="shared" si="2"/>
        <v>0</v>
      </c>
      <c r="P47" s="358">
        <v>0</v>
      </c>
      <c r="Q47" s="55" t="s">
        <v>741</v>
      </c>
    </row>
    <row r="48" spans="1:17" ht="57.75" customHeight="1">
      <c r="A48" s="451"/>
      <c r="B48" s="443"/>
      <c r="C48" s="142" t="s">
        <v>469</v>
      </c>
      <c r="D48" s="236" t="s">
        <v>739</v>
      </c>
      <c r="E48" s="143" t="s">
        <v>406</v>
      </c>
      <c r="F48" s="143"/>
      <c r="G48" s="143" t="s">
        <v>427</v>
      </c>
      <c r="H48" s="47" t="s">
        <v>475</v>
      </c>
      <c r="I48" s="64" t="s">
        <v>415</v>
      </c>
      <c r="J48" s="235" t="s">
        <v>686</v>
      </c>
      <c r="K48" s="393"/>
      <c r="L48" s="393"/>
      <c r="M48" s="394"/>
      <c r="N48" s="394"/>
      <c r="O48" s="357">
        <f t="shared" si="2"/>
        <v>0</v>
      </c>
      <c r="P48" s="358">
        <v>0</v>
      </c>
      <c r="Q48" s="55" t="s">
        <v>743</v>
      </c>
    </row>
    <row r="49" spans="1:17" ht="38.25">
      <c r="A49" s="452"/>
      <c r="B49" s="442"/>
      <c r="C49" s="142" t="s">
        <v>470</v>
      </c>
      <c r="D49" s="236" t="s">
        <v>739</v>
      </c>
      <c r="E49" s="143" t="s">
        <v>471</v>
      </c>
      <c r="F49" s="143" t="s">
        <v>195</v>
      </c>
      <c r="G49" s="143" t="s">
        <v>477</v>
      </c>
      <c r="H49" s="47" t="s">
        <v>429</v>
      </c>
      <c r="I49" s="64" t="s">
        <v>476</v>
      </c>
      <c r="J49" s="235">
        <v>760</v>
      </c>
      <c r="K49" s="393"/>
      <c r="L49" s="393"/>
      <c r="M49" s="394"/>
      <c r="N49" s="394"/>
      <c r="O49" s="357">
        <f t="shared" si="2"/>
        <v>0</v>
      </c>
      <c r="P49" s="358">
        <v>0</v>
      </c>
      <c r="Q49" s="55" t="s">
        <v>742</v>
      </c>
    </row>
    <row r="50" spans="1:17" ht="51">
      <c r="A50" s="169" t="s">
        <v>191</v>
      </c>
      <c r="B50" s="83" t="s">
        <v>192</v>
      </c>
      <c r="C50" s="142" t="s">
        <v>478</v>
      </c>
      <c r="D50" s="143" t="s">
        <v>198</v>
      </c>
      <c r="E50" s="66" t="s">
        <v>479</v>
      </c>
      <c r="F50" s="170"/>
      <c r="G50" s="171" t="s">
        <v>303</v>
      </c>
      <c r="H50" s="47" t="s">
        <v>480</v>
      </c>
      <c r="I50" s="64" t="s">
        <v>613</v>
      </c>
      <c r="J50" s="235">
        <v>0</v>
      </c>
      <c r="K50" s="393">
        <v>0</v>
      </c>
      <c r="L50" s="393">
        <v>0</v>
      </c>
      <c r="M50" s="394">
        <v>0</v>
      </c>
      <c r="N50" s="394">
        <v>0</v>
      </c>
      <c r="O50" s="357">
        <f t="shared" si="2"/>
        <v>0</v>
      </c>
      <c r="P50" s="358">
        <v>0</v>
      </c>
      <c r="Q50" s="55" t="s">
        <v>736</v>
      </c>
    </row>
    <row r="51" spans="10:16" ht="15">
      <c r="J51" s="235" t="s">
        <v>36</v>
      </c>
      <c r="K51" s="355">
        <f aca="true" t="shared" si="3" ref="K51:P51">SUM(K5:K50)</f>
        <v>220326.09</v>
      </c>
      <c r="L51" s="355">
        <f t="shared" si="3"/>
        <v>0</v>
      </c>
      <c r="M51" s="356">
        <f t="shared" si="3"/>
        <v>0</v>
      </c>
      <c r="N51" s="356">
        <f t="shared" si="3"/>
        <v>113726.43</v>
      </c>
      <c r="O51" s="357">
        <f t="shared" si="3"/>
        <v>334052.52</v>
      </c>
      <c r="P51" s="358">
        <f t="shared" si="3"/>
        <v>0</v>
      </c>
    </row>
  </sheetData>
  <autoFilter ref="D3:F51"/>
  <mergeCells count="19">
    <mergeCell ref="P2:P3"/>
    <mergeCell ref="B45:B49"/>
    <mergeCell ref="A45:A49"/>
    <mergeCell ref="B37:B43"/>
    <mergeCell ref="A37:A43"/>
    <mergeCell ref="B32:B33"/>
    <mergeCell ref="A32:A33"/>
    <mergeCell ref="B34:B36"/>
    <mergeCell ref="A34:A36"/>
    <mergeCell ref="K2:O2"/>
    <mergeCell ref="A3:B3"/>
    <mergeCell ref="B23:B31"/>
    <mergeCell ref="A23:A31"/>
    <mergeCell ref="B13:B16"/>
    <mergeCell ref="A13:A16"/>
    <mergeCell ref="B18:B20"/>
    <mergeCell ref="A18:A20"/>
    <mergeCell ref="B8:B11"/>
    <mergeCell ref="A8:A11"/>
  </mergeCells>
  <dataValidations count="1">
    <dataValidation type="list" allowBlank="1" showInputMessage="1" showErrorMessage="1" prompt="Vyberte z ponuky" sqref="D13:D21 D5:D11 D23:D50">
      <formula1>'000'!$A$2:$A$6</formula1>
    </dataValidation>
  </dataValidations>
  <printOptions/>
  <pageMargins left="0.3937007874015748" right="0.31496062992125984" top="0.3937007874015748" bottom="0.3937007874015748" header="0.31496062992125984" footer="0.31496062992125984"/>
  <pageSetup horizontalDpi="1200" verticalDpi="1200" orientation="landscape" paperSize="8" scale="75" r:id="rId1"/>
  <ignoredErrors>
    <ignoredError sqref="O5 O7:O8 O10:O11 O14:O16 O18:O19 O20 O24 O29:O31 O34:O37 O43:O47 O49:O5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0CABC-2D9D-45C7-8606-CA425FCE3530}">
  <sheetPr>
    <tabColor rgb="FFC00000"/>
  </sheetPr>
  <dimension ref="A1:K110"/>
  <sheetViews>
    <sheetView tabSelected="1" workbookViewId="0" topLeftCell="A1"/>
  </sheetViews>
  <sheetFormatPr defaultColWidth="9.140625" defaultRowHeight="15"/>
  <cols>
    <col min="1" max="1" width="45.140625" style="267" customWidth="1"/>
    <col min="2" max="4" width="20.57421875" style="267" customWidth="1"/>
    <col min="5" max="5" width="37.28125" style="267" customWidth="1"/>
    <col min="6" max="7" width="20.57421875" style="267" customWidth="1"/>
    <col min="8" max="10" width="9.00390625" style="267" customWidth="1"/>
    <col min="11" max="11" width="9.00390625" style="311" customWidth="1"/>
    <col min="12" max="16384" width="9.140625" style="267" customWidth="1"/>
  </cols>
  <sheetData>
    <row r="1" spans="1:11" ht="15">
      <c r="A1" s="291" t="s">
        <v>776</v>
      </c>
      <c r="B1" s="282"/>
      <c r="C1" s="282"/>
      <c r="D1" s="292"/>
      <c r="E1" s="284" t="s">
        <v>775</v>
      </c>
      <c r="F1" s="285"/>
      <c r="G1" s="285"/>
      <c r="I1" s="283"/>
      <c r="J1" s="283"/>
      <c r="K1" s="315"/>
    </row>
    <row r="2" spans="1:11" ht="15">
      <c r="A2" s="286" t="s">
        <v>745</v>
      </c>
      <c r="B2" s="287">
        <v>6</v>
      </c>
      <c r="C2" s="288">
        <f>B2/B$7</f>
        <v>0.375</v>
      </c>
      <c r="D2" s="292"/>
      <c r="E2" s="297" t="s">
        <v>780</v>
      </c>
      <c r="F2" s="298" t="s">
        <v>756</v>
      </c>
      <c r="G2" s="299" t="s">
        <v>781</v>
      </c>
      <c r="I2" s="283"/>
      <c r="J2" s="283"/>
      <c r="K2" s="315"/>
    </row>
    <row r="3" spans="1:11" ht="15">
      <c r="A3" s="286" t="s">
        <v>746</v>
      </c>
      <c r="B3" s="287">
        <v>2</v>
      </c>
      <c r="C3" s="288">
        <f>B3/B$7</f>
        <v>0.125</v>
      </c>
      <c r="D3" s="292"/>
      <c r="E3" s="286" t="s">
        <v>876</v>
      </c>
      <c r="F3" s="287">
        <f>SUM(B2,B10,B18,B26,B3,B11,B19,B27)</f>
        <v>51</v>
      </c>
      <c r="G3" s="288">
        <f>F3/F$7</f>
        <v>0.4358974358974359</v>
      </c>
      <c r="I3" s="283"/>
      <c r="J3" s="283"/>
      <c r="K3" s="315"/>
    </row>
    <row r="4" spans="1:11" ht="15">
      <c r="A4" s="286" t="s">
        <v>575</v>
      </c>
      <c r="B4" s="287">
        <v>0</v>
      </c>
      <c r="C4" s="288">
        <f>B4/B$7</f>
        <v>0</v>
      </c>
      <c r="D4" s="292"/>
      <c r="E4" s="286" t="s">
        <v>771</v>
      </c>
      <c r="F4" s="287">
        <f>SUM(B4,B12,B20,B28)</f>
        <v>15</v>
      </c>
      <c r="G4" s="288">
        <f>F4/F$7</f>
        <v>0.1282051282051282</v>
      </c>
      <c r="I4" s="283"/>
      <c r="J4" s="283"/>
      <c r="K4" s="315"/>
    </row>
    <row r="5" spans="1:11" ht="15">
      <c r="A5" s="286" t="s">
        <v>747</v>
      </c>
      <c r="B5" s="287">
        <v>4</v>
      </c>
      <c r="C5" s="288">
        <f>B5/B$7</f>
        <v>0.25</v>
      </c>
      <c r="D5" s="292"/>
      <c r="E5" s="286" t="s">
        <v>747</v>
      </c>
      <c r="F5" s="287">
        <f>SUM(B5,B13,B21,B29)</f>
        <v>19</v>
      </c>
      <c r="G5" s="288">
        <f>F5/F$7</f>
        <v>0.1623931623931624</v>
      </c>
      <c r="I5" s="283"/>
      <c r="J5" s="283"/>
      <c r="K5" s="315"/>
    </row>
    <row r="6" spans="1:11" ht="15">
      <c r="A6" s="286" t="s">
        <v>198</v>
      </c>
      <c r="B6" s="287">
        <v>4</v>
      </c>
      <c r="C6" s="288">
        <f>B6/B$7</f>
        <v>0.25</v>
      </c>
      <c r="D6" s="292"/>
      <c r="E6" s="286" t="s">
        <v>198</v>
      </c>
      <c r="F6" s="287">
        <f>SUM(B6,B14,B22,B30)</f>
        <v>32</v>
      </c>
      <c r="G6" s="288">
        <f>F6/F$7</f>
        <v>0.27350427350427353</v>
      </c>
      <c r="I6" s="283"/>
      <c r="J6" s="283"/>
      <c r="K6" s="315"/>
    </row>
    <row r="7" spans="1:11" ht="15">
      <c r="A7" s="289" t="s">
        <v>36</v>
      </c>
      <c r="B7" s="289">
        <f>SUM(B2:B6)</f>
        <v>16</v>
      </c>
      <c r="C7" s="290">
        <f>SUM(C2:C6)</f>
        <v>1</v>
      </c>
      <c r="D7" s="292"/>
      <c r="E7" s="289" t="s">
        <v>36</v>
      </c>
      <c r="F7" s="296">
        <f>SUM(F3:F6)</f>
        <v>117</v>
      </c>
      <c r="G7" s="290">
        <f>SUM(G3:G6)</f>
        <v>1</v>
      </c>
      <c r="H7" s="283"/>
      <c r="I7" s="283"/>
      <c r="J7" s="283"/>
      <c r="K7" s="315"/>
    </row>
    <row r="8" spans="1:11" ht="15">
      <c r="A8" s="283"/>
      <c r="B8" s="283"/>
      <c r="C8" s="283"/>
      <c r="D8" s="292"/>
      <c r="E8" s="292"/>
      <c r="F8" s="283"/>
      <c r="G8" s="283"/>
      <c r="H8" s="283"/>
      <c r="I8" s="283"/>
      <c r="J8" s="283"/>
      <c r="K8" s="315"/>
    </row>
    <row r="9" spans="1:11" ht="15">
      <c r="A9" s="291" t="s">
        <v>777</v>
      </c>
      <c r="B9" s="282"/>
      <c r="C9" s="282"/>
      <c r="D9" s="292"/>
      <c r="E9" s="292"/>
      <c r="F9" s="283"/>
      <c r="G9" s="283"/>
      <c r="H9" s="283"/>
      <c r="I9" s="283"/>
      <c r="J9" s="283"/>
      <c r="K9" s="315"/>
    </row>
    <row r="10" spans="1:11" ht="15">
      <c r="A10" s="286" t="s">
        <v>745</v>
      </c>
      <c r="B10" s="287">
        <v>6</v>
      </c>
      <c r="C10" s="288">
        <f>B10/B$15</f>
        <v>0.25</v>
      </c>
      <c r="D10" s="292"/>
      <c r="E10" s="292"/>
      <c r="F10" s="283"/>
      <c r="G10" s="283"/>
      <c r="H10" s="283"/>
      <c r="I10" s="283"/>
      <c r="J10" s="283"/>
      <c r="K10" s="315"/>
    </row>
    <row r="11" spans="1:11" ht="15">
      <c r="A11" s="286" t="s">
        <v>746</v>
      </c>
      <c r="B11" s="287">
        <v>0</v>
      </c>
      <c r="C11" s="288">
        <f>B11/B$15</f>
        <v>0</v>
      </c>
      <c r="D11" s="292"/>
      <c r="E11" s="292"/>
      <c r="F11" s="283"/>
      <c r="G11" s="283"/>
      <c r="H11" s="283"/>
      <c r="I11" s="283"/>
      <c r="J11" s="283"/>
      <c r="K11" s="315"/>
    </row>
    <row r="12" spans="1:11" ht="15">
      <c r="A12" s="286" t="s">
        <v>575</v>
      </c>
      <c r="B12" s="287">
        <v>6</v>
      </c>
      <c r="C12" s="288">
        <f>B12/B$15</f>
        <v>0.25</v>
      </c>
      <c r="D12" s="292"/>
      <c r="E12" s="292"/>
      <c r="F12" s="283"/>
      <c r="G12" s="283"/>
      <c r="H12" s="283"/>
      <c r="I12" s="283"/>
      <c r="J12" s="283"/>
      <c r="K12" s="315"/>
    </row>
    <row r="13" spans="1:11" ht="15">
      <c r="A13" s="286" t="s">
        <v>747</v>
      </c>
      <c r="B13" s="287">
        <v>2</v>
      </c>
      <c r="C13" s="288">
        <f>B13/B$15</f>
        <v>0.08333333333333333</v>
      </c>
      <c r="D13" s="292"/>
      <c r="E13" s="292"/>
      <c r="F13" s="283"/>
      <c r="G13" s="283"/>
      <c r="H13" s="283"/>
      <c r="I13" s="283"/>
      <c r="J13" s="283"/>
      <c r="K13" s="315"/>
    </row>
    <row r="14" spans="1:11" ht="15">
      <c r="A14" s="286" t="s">
        <v>198</v>
      </c>
      <c r="B14" s="287">
        <v>10</v>
      </c>
      <c r="C14" s="288">
        <f>B14/B$15</f>
        <v>0.4166666666666667</v>
      </c>
      <c r="D14" s="292"/>
      <c r="E14" s="292"/>
      <c r="F14" s="283"/>
      <c r="G14" s="283"/>
      <c r="H14" s="283"/>
      <c r="I14" s="283"/>
      <c r="J14" s="283"/>
      <c r="K14" s="315"/>
    </row>
    <row r="15" spans="1:11" ht="15">
      <c r="A15" s="289" t="s">
        <v>36</v>
      </c>
      <c r="B15" s="289">
        <f>SUM(B10:B14)</f>
        <v>24</v>
      </c>
      <c r="C15" s="290">
        <f>SUM(C10:C14)</f>
        <v>1</v>
      </c>
      <c r="D15" s="292"/>
      <c r="E15" s="292"/>
      <c r="F15" s="283"/>
      <c r="G15" s="283"/>
      <c r="H15" s="283"/>
      <c r="I15" s="283"/>
      <c r="J15" s="283"/>
      <c r="K15" s="315"/>
    </row>
    <row r="16" spans="1:11" ht="15">
      <c r="A16" s="283"/>
      <c r="B16" s="283"/>
      <c r="C16" s="283"/>
      <c r="D16" s="292"/>
      <c r="E16" s="292"/>
      <c r="F16" s="283"/>
      <c r="G16" s="283"/>
      <c r="H16" s="283"/>
      <c r="I16" s="283"/>
      <c r="J16" s="283"/>
      <c r="K16" s="315"/>
    </row>
    <row r="17" spans="1:11" ht="15">
      <c r="A17" s="291" t="s">
        <v>778</v>
      </c>
      <c r="B17" s="282"/>
      <c r="C17" s="282"/>
      <c r="D17" s="292"/>
      <c r="E17" s="292"/>
      <c r="F17" s="283"/>
      <c r="G17" s="283"/>
      <c r="H17" s="283"/>
      <c r="I17" s="283"/>
      <c r="J17" s="283"/>
      <c r="K17" s="315"/>
    </row>
    <row r="18" spans="1:11" ht="15">
      <c r="A18" s="286" t="s">
        <v>745</v>
      </c>
      <c r="B18" s="287">
        <v>11</v>
      </c>
      <c r="C18" s="288">
        <f>B18/B$23</f>
        <v>0.3055555555555556</v>
      </c>
      <c r="D18" s="292"/>
      <c r="E18" s="292"/>
      <c r="F18" s="283"/>
      <c r="G18" s="283"/>
      <c r="H18" s="283"/>
      <c r="I18" s="283"/>
      <c r="J18" s="283"/>
      <c r="K18" s="315"/>
    </row>
    <row r="19" spans="1:11" ht="15">
      <c r="A19" s="286" t="s">
        <v>746</v>
      </c>
      <c r="B19" s="287">
        <v>2</v>
      </c>
      <c r="C19" s="288">
        <f>B19/B$23</f>
        <v>0.05555555555555555</v>
      </c>
      <c r="D19" s="292"/>
      <c r="E19" s="292"/>
      <c r="F19" s="283"/>
      <c r="G19" s="283"/>
      <c r="H19" s="283"/>
      <c r="I19" s="283"/>
      <c r="J19" s="283"/>
      <c r="K19" s="315"/>
    </row>
    <row r="20" spans="1:11" ht="15">
      <c r="A20" s="286" t="s">
        <v>575</v>
      </c>
      <c r="B20" s="287">
        <v>8</v>
      </c>
      <c r="C20" s="288">
        <f>B20/B$23</f>
        <v>0.2222222222222222</v>
      </c>
      <c r="D20" s="292"/>
      <c r="E20" s="292"/>
      <c r="F20" s="283"/>
      <c r="G20" s="283"/>
      <c r="H20" s="283"/>
      <c r="I20" s="283"/>
      <c r="J20" s="283"/>
      <c r="K20" s="315"/>
    </row>
    <row r="21" spans="1:11" ht="15">
      <c r="A21" s="286" t="s">
        <v>747</v>
      </c>
      <c r="B21" s="287">
        <v>3</v>
      </c>
      <c r="C21" s="288">
        <f>B21/B$23</f>
        <v>0.08333333333333333</v>
      </c>
      <c r="D21" s="292"/>
      <c r="E21" s="292"/>
      <c r="F21" s="283"/>
      <c r="G21" s="283"/>
      <c r="H21" s="283"/>
      <c r="I21" s="283"/>
      <c r="J21" s="283"/>
      <c r="K21" s="315"/>
    </row>
    <row r="22" spans="1:11" ht="15">
      <c r="A22" s="286" t="s">
        <v>198</v>
      </c>
      <c r="B22" s="287">
        <v>12</v>
      </c>
      <c r="C22" s="288">
        <f>B22/B$23</f>
        <v>0.3333333333333333</v>
      </c>
      <c r="D22" s="292"/>
      <c r="E22" s="292"/>
      <c r="F22" s="283"/>
      <c r="G22" s="283"/>
      <c r="H22" s="283"/>
      <c r="I22" s="283"/>
      <c r="J22" s="283"/>
      <c r="K22" s="315"/>
    </row>
    <row r="23" spans="1:11" ht="15">
      <c r="A23" s="289" t="s">
        <v>36</v>
      </c>
      <c r="B23" s="289">
        <f>SUM(B18:B22)</f>
        <v>36</v>
      </c>
      <c r="C23" s="290">
        <f>SUM(C18:C22)</f>
        <v>1</v>
      </c>
      <c r="D23" s="292"/>
      <c r="E23" s="292"/>
      <c r="F23" s="283"/>
      <c r="G23" s="283"/>
      <c r="H23" s="283"/>
      <c r="I23" s="283"/>
      <c r="J23" s="283"/>
      <c r="K23" s="315"/>
    </row>
    <row r="24" spans="1:11" ht="15">
      <c r="A24" s="283"/>
      <c r="B24" s="283"/>
      <c r="C24" s="283"/>
      <c r="D24" s="292"/>
      <c r="E24" s="292"/>
      <c r="F24" s="283"/>
      <c r="G24" s="283"/>
      <c r="H24" s="283"/>
      <c r="I24" s="283"/>
      <c r="J24" s="283"/>
      <c r="K24" s="315"/>
    </row>
    <row r="25" spans="1:11" ht="15">
      <c r="A25" s="291" t="s">
        <v>779</v>
      </c>
      <c r="B25" s="282"/>
      <c r="C25" s="282"/>
      <c r="D25" s="292"/>
      <c r="E25" s="292"/>
      <c r="F25" s="283"/>
      <c r="G25" s="283"/>
      <c r="H25" s="283"/>
      <c r="I25" s="283"/>
      <c r="J25" s="283"/>
      <c r="K25" s="315"/>
    </row>
    <row r="26" spans="1:11" ht="15">
      <c r="A26" s="286" t="s">
        <v>745</v>
      </c>
      <c r="B26" s="287">
        <v>24</v>
      </c>
      <c r="C26" s="288">
        <f>B26/B$31</f>
        <v>0.5853658536585366</v>
      </c>
      <c r="D26" s="283"/>
      <c r="E26" s="292"/>
      <c r="F26" s="283"/>
      <c r="G26" s="283"/>
      <c r="H26" s="283"/>
      <c r="I26" s="283"/>
      <c r="J26" s="283"/>
      <c r="K26" s="315"/>
    </row>
    <row r="27" spans="1:11" ht="15">
      <c r="A27" s="286" t="s">
        <v>746</v>
      </c>
      <c r="B27" s="287">
        <v>0</v>
      </c>
      <c r="C27" s="288">
        <f>B27/B$31</f>
        <v>0</v>
      </c>
      <c r="D27" s="283"/>
      <c r="E27" s="283"/>
      <c r="F27" s="283"/>
      <c r="G27" s="283"/>
      <c r="H27" s="283"/>
      <c r="I27" s="283"/>
      <c r="J27" s="283"/>
      <c r="K27" s="315"/>
    </row>
    <row r="28" spans="1:11" ht="15">
      <c r="A28" s="286" t="s">
        <v>575</v>
      </c>
      <c r="B28" s="287">
        <v>1</v>
      </c>
      <c r="C28" s="288">
        <f>B28/B$31</f>
        <v>0.024390243902439025</v>
      </c>
      <c r="D28" s="283"/>
      <c r="E28" s="283"/>
      <c r="F28" s="283"/>
      <c r="G28" s="283"/>
      <c r="H28" s="283"/>
      <c r="I28" s="283"/>
      <c r="J28" s="283"/>
      <c r="K28" s="315"/>
    </row>
    <row r="29" spans="1:11" ht="15">
      <c r="A29" s="286" t="s">
        <v>747</v>
      </c>
      <c r="B29" s="287">
        <v>10</v>
      </c>
      <c r="C29" s="288">
        <f>B29/B$31</f>
        <v>0.24390243902439024</v>
      </c>
      <c r="D29" s="283"/>
      <c r="E29" s="283"/>
      <c r="F29" s="283"/>
      <c r="G29" s="283"/>
      <c r="H29" s="283"/>
      <c r="I29" s="283"/>
      <c r="J29" s="283"/>
      <c r="K29" s="315"/>
    </row>
    <row r="30" spans="1:11" ht="15">
      <c r="A30" s="286" t="s">
        <v>198</v>
      </c>
      <c r="B30" s="287">
        <v>6</v>
      </c>
      <c r="C30" s="288">
        <f>B30/B$31</f>
        <v>0.14634146341463414</v>
      </c>
      <c r="D30" s="283"/>
      <c r="E30" s="283"/>
      <c r="F30" s="283"/>
      <c r="G30" s="283"/>
      <c r="H30" s="283"/>
      <c r="I30" s="283"/>
      <c r="J30" s="283"/>
      <c r="K30" s="315"/>
    </row>
    <row r="31" spans="1:11" ht="15">
      <c r="A31" s="289" t="s">
        <v>36</v>
      </c>
      <c r="B31" s="289">
        <f>SUM(B26:B30)</f>
        <v>41</v>
      </c>
      <c r="C31" s="290">
        <f>SUM(C26:C30)</f>
        <v>1</v>
      </c>
      <c r="D31" s="283"/>
      <c r="E31" s="283"/>
      <c r="F31" s="283"/>
      <c r="G31" s="283"/>
      <c r="H31" s="283"/>
      <c r="I31" s="283"/>
      <c r="J31" s="283"/>
      <c r="K31" s="315"/>
    </row>
    <row r="32" spans="1:11" ht="15">
      <c r="A32" s="283"/>
      <c r="B32" s="283"/>
      <c r="C32" s="283"/>
      <c r="D32" s="283"/>
      <c r="E32" s="283"/>
      <c r="F32" s="283"/>
      <c r="G32" s="283"/>
      <c r="H32" s="283"/>
      <c r="I32" s="283"/>
      <c r="J32" s="283"/>
      <c r="K32" s="315"/>
    </row>
    <row r="33" spans="1:7" ht="15">
      <c r="A33" s="277" t="s">
        <v>787</v>
      </c>
      <c r="B33" s="463" t="s">
        <v>788</v>
      </c>
      <c r="C33" s="465" t="s">
        <v>785</v>
      </c>
      <c r="D33" s="463" t="s">
        <v>789</v>
      </c>
      <c r="E33" s="465" t="s">
        <v>786</v>
      </c>
      <c r="F33" s="283"/>
      <c r="G33" s="283"/>
    </row>
    <row r="34" spans="1:5" ht="30" customHeight="1" thickBot="1">
      <c r="A34" s="300" t="s">
        <v>752</v>
      </c>
      <c r="B34" s="464"/>
      <c r="C34" s="466"/>
      <c r="D34" s="464"/>
      <c r="E34" s="466"/>
    </row>
    <row r="35" spans="1:5" ht="19.5" customHeight="1">
      <c r="A35" s="278" t="s">
        <v>0</v>
      </c>
      <c r="B35" s="301">
        <f>'Ľudské zdroje a podnikanie'!K29</f>
        <v>302695</v>
      </c>
      <c r="C35" s="302">
        <f>'Ľudské zdroje a podnikanie'!L29</f>
        <v>200480</v>
      </c>
      <c r="D35" s="301">
        <f>SUM(B35:C35)</f>
        <v>503175</v>
      </c>
      <c r="E35" s="293">
        <f>C35/D35</f>
        <v>0.3984299696924529</v>
      </c>
    </row>
    <row r="36" spans="1:5" ht="19.5" customHeight="1">
      <c r="A36" s="279" t="s">
        <v>64</v>
      </c>
      <c r="B36" s="303">
        <f>'Doprava a technická infraštrukt'!K37</f>
        <v>1057644</v>
      </c>
      <c r="C36" s="304">
        <f>'Doprava a technická infraštrukt'!L37</f>
        <v>598038</v>
      </c>
      <c r="D36" s="301">
        <f aca="true" t="shared" si="0" ref="D36:D38">SUM(B36:C36)</f>
        <v>1655682</v>
      </c>
      <c r="E36" s="294">
        <f>C36/D36</f>
        <v>0.3612034194972223</v>
      </c>
    </row>
    <row r="37" spans="1:5" ht="19.5" customHeight="1">
      <c r="A37" s="279" t="s">
        <v>107</v>
      </c>
      <c r="B37" s="303">
        <f>'Mestské ŽP, voľný čas'!K45</f>
        <v>2607676.5</v>
      </c>
      <c r="C37" s="304">
        <f>'Mestské ŽP, voľný čas'!L45</f>
        <v>265511.83999999997</v>
      </c>
      <c r="D37" s="301">
        <f t="shared" si="0"/>
        <v>2873188.34</v>
      </c>
      <c r="E37" s="294">
        <f>C37/D37</f>
        <v>0.09241017593716115</v>
      </c>
    </row>
    <row r="38" spans="1:5" ht="19.5" customHeight="1" thickBot="1">
      <c r="A38" s="280" t="s">
        <v>146</v>
      </c>
      <c r="B38" s="305">
        <f>'Komunikácia, verejné sl., občan'!K51</f>
        <v>220326.09</v>
      </c>
      <c r="C38" s="306">
        <f>'Komunikácia, verejné sl., občan'!L51</f>
        <v>0</v>
      </c>
      <c r="D38" s="307">
        <f t="shared" si="0"/>
        <v>220326.09</v>
      </c>
      <c r="E38" s="295">
        <f>C38/D38</f>
        <v>0</v>
      </c>
    </row>
    <row r="39" spans="1:5" ht="19.5" customHeight="1">
      <c r="A39" s="281" t="s">
        <v>753</v>
      </c>
      <c r="B39" s="351">
        <f>SUM(B35:B38)</f>
        <v>4188341.59</v>
      </c>
      <c r="C39" s="352">
        <f>SUM(C35:C38)</f>
        <v>1064029.8399999999</v>
      </c>
      <c r="D39" s="353">
        <f>SUM(B39:C39)</f>
        <v>5252371.43</v>
      </c>
      <c r="E39" s="354">
        <f>C39/D39</f>
        <v>0.20258084451578853</v>
      </c>
    </row>
    <row r="40" ht="54" customHeight="1"/>
    <row r="41" spans="1:4" ht="15">
      <c r="A41" s="265" t="s">
        <v>804</v>
      </c>
      <c r="B41" s="266"/>
      <c r="C41" s="266"/>
      <c r="D41" s="274"/>
    </row>
    <row r="42" spans="1:3" ht="15" customHeight="1">
      <c r="A42" s="248"/>
      <c r="B42" s="465" t="s">
        <v>772</v>
      </c>
      <c r="C42" s="467" t="s">
        <v>773</v>
      </c>
    </row>
    <row r="43" spans="1:3" ht="15.75" thickBot="1">
      <c r="A43" s="249" t="s">
        <v>752</v>
      </c>
      <c r="B43" s="466"/>
      <c r="C43" s="468"/>
    </row>
    <row r="44" spans="1:3" ht="15">
      <c r="A44" s="250" t="s">
        <v>0</v>
      </c>
      <c r="B44" s="348">
        <f>SUM(B35:C35)</f>
        <v>503175</v>
      </c>
      <c r="C44" s="348">
        <f>'Ľudské zdroje a podnikanie'!P29</f>
        <v>204427</v>
      </c>
    </row>
    <row r="45" spans="1:3" ht="15">
      <c r="A45" s="251" t="s">
        <v>64</v>
      </c>
      <c r="B45" s="348">
        <f>SUM(B36:C36)</f>
        <v>1655682</v>
      </c>
      <c r="C45" s="349">
        <f>'Doprava a technická infraštrukt'!P37</f>
        <v>598038</v>
      </c>
    </row>
    <row r="46" spans="1:3" ht="15">
      <c r="A46" s="251" t="s">
        <v>107</v>
      </c>
      <c r="B46" s="348">
        <f>SUM(B37:C37)</f>
        <v>2873188.34</v>
      </c>
      <c r="C46" s="349">
        <f>'Mestské ŽP, voľný čas'!P45</f>
        <v>194822</v>
      </c>
    </row>
    <row r="47" spans="1:3" ht="15.75" thickBot="1">
      <c r="A47" s="252" t="s">
        <v>146</v>
      </c>
      <c r="B47" s="350">
        <f>SUM(B38:C38)</f>
        <v>220326.09</v>
      </c>
      <c r="C47" s="350">
        <f>'Komunikácia, verejné sl., občan'!P51</f>
        <v>0</v>
      </c>
    </row>
    <row r="48" spans="1:3" ht="15">
      <c r="A48" s="254" t="s">
        <v>753</v>
      </c>
      <c r="B48" s="253">
        <f>SUM(B44:B47)</f>
        <v>5252371.43</v>
      </c>
      <c r="C48" s="253">
        <f>SUM(C44:C47)</f>
        <v>997287</v>
      </c>
    </row>
    <row r="49" spans="1:11" s="274" customFormat="1" ht="33" customHeight="1">
      <c r="A49" s="308"/>
      <c r="B49" s="309"/>
      <c r="C49" s="309"/>
      <c r="K49" s="316"/>
    </row>
    <row r="50" ht="30.75" customHeight="1">
      <c r="A50" s="310" t="s">
        <v>790</v>
      </c>
    </row>
    <row r="51" spans="1:11" ht="36" customHeight="1">
      <c r="A51" s="313" t="s">
        <v>795</v>
      </c>
      <c r="B51" s="459" t="s">
        <v>198</v>
      </c>
      <c r="C51" s="459" t="s">
        <v>754</v>
      </c>
      <c r="D51" s="459" t="s">
        <v>739</v>
      </c>
      <c r="E51" s="459" t="s">
        <v>761</v>
      </c>
      <c r="F51" s="459" t="s">
        <v>755</v>
      </c>
      <c r="G51" s="461" t="s">
        <v>798</v>
      </c>
      <c r="H51" s="470" t="s">
        <v>794</v>
      </c>
      <c r="I51" s="470"/>
      <c r="J51" s="470"/>
      <c r="K51" s="469" t="s">
        <v>36</v>
      </c>
    </row>
    <row r="52" spans="1:11" ht="15">
      <c r="A52" s="314"/>
      <c r="B52" s="460"/>
      <c r="C52" s="460"/>
      <c r="D52" s="460"/>
      <c r="E52" s="460"/>
      <c r="F52" s="460"/>
      <c r="G52" s="462"/>
      <c r="H52" s="318" t="s">
        <v>791</v>
      </c>
      <c r="I52" s="318" t="s">
        <v>792</v>
      </c>
      <c r="J52" s="318" t="s">
        <v>793</v>
      </c>
      <c r="K52" s="469"/>
    </row>
    <row r="53" spans="1:11" ht="15">
      <c r="A53" s="312" t="s">
        <v>796</v>
      </c>
      <c r="B53" s="255">
        <f>B6</f>
        <v>4</v>
      </c>
      <c r="C53" s="255">
        <f>B4</f>
        <v>0</v>
      </c>
      <c r="D53" s="255">
        <f>B2</f>
        <v>6</v>
      </c>
      <c r="E53" s="255">
        <f>B3</f>
        <v>2</v>
      </c>
      <c r="F53" s="256">
        <f>B5</f>
        <v>4</v>
      </c>
      <c r="G53" s="256">
        <f>SUM(B53:F53)</f>
        <v>16</v>
      </c>
      <c r="H53" s="319">
        <v>3</v>
      </c>
      <c r="I53" s="319">
        <v>0</v>
      </c>
      <c r="J53" s="319">
        <v>1</v>
      </c>
      <c r="K53" s="319">
        <f>SUM(H53:J53)</f>
        <v>4</v>
      </c>
    </row>
    <row r="54" ht="15"/>
    <row r="55" ht="15"/>
    <row r="56" ht="15"/>
    <row r="57" ht="15"/>
    <row r="58" ht="15"/>
    <row r="59" ht="15"/>
    <row r="62" spans="1:11" ht="33.75" customHeight="1">
      <c r="A62" s="473" t="s">
        <v>795</v>
      </c>
      <c r="B62" s="458" t="s">
        <v>198</v>
      </c>
      <c r="C62" s="458" t="s">
        <v>754</v>
      </c>
      <c r="D62" s="458" t="s">
        <v>739</v>
      </c>
      <c r="E62" s="458" t="s">
        <v>761</v>
      </c>
      <c r="F62" s="458" t="s">
        <v>755</v>
      </c>
      <c r="G62" s="461" t="s">
        <v>798</v>
      </c>
      <c r="H62" s="470" t="s">
        <v>794</v>
      </c>
      <c r="I62" s="470"/>
      <c r="J62" s="470"/>
      <c r="K62" s="469" t="s">
        <v>36</v>
      </c>
    </row>
    <row r="63" spans="1:11" ht="15">
      <c r="A63" s="474"/>
      <c r="B63" s="459"/>
      <c r="C63" s="459"/>
      <c r="D63" s="459"/>
      <c r="E63" s="459"/>
      <c r="F63" s="459"/>
      <c r="G63" s="462"/>
      <c r="H63" s="318" t="s">
        <v>791</v>
      </c>
      <c r="I63" s="318" t="s">
        <v>792</v>
      </c>
      <c r="J63" s="318" t="s">
        <v>793</v>
      </c>
      <c r="K63" s="469"/>
    </row>
    <row r="64" spans="1:11" ht="15">
      <c r="A64" s="312" t="s">
        <v>797</v>
      </c>
      <c r="B64" s="255">
        <f>B14</f>
        <v>10</v>
      </c>
      <c r="C64" s="255">
        <f>B12</f>
        <v>6</v>
      </c>
      <c r="D64" s="255">
        <f>B10</f>
        <v>6</v>
      </c>
      <c r="E64" s="255">
        <f>B11</f>
        <v>0</v>
      </c>
      <c r="F64" s="256">
        <f>B13</f>
        <v>2</v>
      </c>
      <c r="G64" s="256">
        <f>SUM(B64:F64)</f>
        <v>24</v>
      </c>
      <c r="H64" s="319">
        <v>3</v>
      </c>
      <c r="I64" s="319">
        <v>0</v>
      </c>
      <c r="J64" s="319">
        <v>0</v>
      </c>
      <c r="K64" s="319">
        <f>SUM(H64:J64)</f>
        <v>3</v>
      </c>
    </row>
    <row r="65" spans="1:11" s="269" customFormat="1" ht="15">
      <c r="A65" s="268"/>
      <c r="B65" s="257"/>
      <c r="C65" s="257"/>
      <c r="D65" s="257"/>
      <c r="E65" s="257"/>
      <c r="F65" s="258"/>
      <c r="G65" s="258"/>
      <c r="K65" s="317"/>
    </row>
    <row r="66" ht="15"/>
    <row r="67" ht="15"/>
    <row r="68" ht="15"/>
    <row r="69" ht="15"/>
    <row r="70" ht="15"/>
    <row r="71" ht="15"/>
    <row r="74" spans="1:11" ht="33.75" customHeight="1">
      <c r="A74" s="313" t="s">
        <v>795</v>
      </c>
      <c r="B74" s="458" t="s">
        <v>198</v>
      </c>
      <c r="C74" s="458" t="s">
        <v>754</v>
      </c>
      <c r="D74" s="458" t="s">
        <v>739</v>
      </c>
      <c r="E74" s="458" t="s">
        <v>761</v>
      </c>
      <c r="F74" s="458" t="s">
        <v>755</v>
      </c>
      <c r="G74" s="461" t="s">
        <v>798</v>
      </c>
      <c r="H74" s="470" t="s">
        <v>794</v>
      </c>
      <c r="I74" s="470"/>
      <c r="J74" s="470"/>
      <c r="K74" s="469" t="s">
        <v>36</v>
      </c>
    </row>
    <row r="75" spans="1:11" ht="15">
      <c r="A75" s="314"/>
      <c r="B75" s="459"/>
      <c r="C75" s="459"/>
      <c r="D75" s="459"/>
      <c r="E75" s="459"/>
      <c r="F75" s="459"/>
      <c r="G75" s="462"/>
      <c r="H75" s="318" t="s">
        <v>791</v>
      </c>
      <c r="I75" s="318" t="s">
        <v>792</v>
      </c>
      <c r="J75" s="318" t="s">
        <v>793</v>
      </c>
      <c r="K75" s="469"/>
    </row>
    <row r="76" spans="1:11" ht="15">
      <c r="A76" s="312" t="s">
        <v>799</v>
      </c>
      <c r="B76" s="255">
        <v>12</v>
      </c>
      <c r="C76" s="255">
        <v>8</v>
      </c>
      <c r="D76" s="255">
        <v>11</v>
      </c>
      <c r="E76" s="255">
        <v>2</v>
      </c>
      <c r="F76" s="256">
        <v>3</v>
      </c>
      <c r="G76" s="256">
        <f>SUM(B76:F76)</f>
        <v>36</v>
      </c>
      <c r="H76" s="319">
        <v>2</v>
      </c>
      <c r="I76" s="319">
        <v>1</v>
      </c>
      <c r="J76" s="319">
        <v>0</v>
      </c>
      <c r="K76" s="319">
        <f>SUM(H76:J76)</f>
        <v>3</v>
      </c>
    </row>
    <row r="77" ht="15"/>
    <row r="78" ht="15"/>
    <row r="79" ht="15"/>
    <row r="80" ht="15"/>
    <row r="81" ht="15"/>
    <row r="82" ht="15"/>
    <row r="83" ht="15"/>
    <row r="87" spans="1:11" ht="29.25" customHeight="1">
      <c r="A87" s="313" t="s">
        <v>795</v>
      </c>
      <c r="B87" s="458" t="s">
        <v>198</v>
      </c>
      <c r="C87" s="458" t="s">
        <v>754</v>
      </c>
      <c r="D87" s="458" t="s">
        <v>739</v>
      </c>
      <c r="E87" s="458" t="s">
        <v>761</v>
      </c>
      <c r="F87" s="458" t="s">
        <v>755</v>
      </c>
      <c r="G87" s="461" t="s">
        <v>798</v>
      </c>
      <c r="H87" s="470" t="s">
        <v>794</v>
      </c>
      <c r="I87" s="470"/>
      <c r="J87" s="470"/>
      <c r="K87" s="469" t="s">
        <v>36</v>
      </c>
    </row>
    <row r="88" spans="1:11" ht="15">
      <c r="A88" s="314"/>
      <c r="B88" s="459"/>
      <c r="C88" s="459"/>
      <c r="D88" s="459"/>
      <c r="E88" s="459"/>
      <c r="F88" s="459"/>
      <c r="G88" s="462"/>
      <c r="H88" s="318" t="s">
        <v>791</v>
      </c>
      <c r="I88" s="318" t="s">
        <v>792</v>
      </c>
      <c r="J88" s="318" t="s">
        <v>793</v>
      </c>
      <c r="K88" s="469"/>
    </row>
    <row r="89" spans="1:11" ht="15">
      <c r="A89" s="312" t="s">
        <v>800</v>
      </c>
      <c r="B89" s="255">
        <v>6</v>
      </c>
      <c r="C89" s="255">
        <v>1</v>
      </c>
      <c r="D89" s="255">
        <v>24</v>
      </c>
      <c r="E89" s="255">
        <v>0</v>
      </c>
      <c r="F89" s="256">
        <v>10</v>
      </c>
      <c r="G89" s="256">
        <f>SUM(B89:F89)</f>
        <v>41</v>
      </c>
      <c r="H89" s="319">
        <v>0</v>
      </c>
      <c r="I89" s="319">
        <v>0</v>
      </c>
      <c r="J89" s="319">
        <v>0</v>
      </c>
      <c r="K89" s="319">
        <f>SUM(H89:J89)</f>
        <v>0</v>
      </c>
    </row>
    <row r="90" ht="15"/>
    <row r="91" ht="15"/>
    <row r="92" ht="15"/>
    <row r="93" ht="15"/>
    <row r="94" ht="15"/>
    <row r="95" ht="15"/>
    <row r="96" ht="15"/>
    <row r="97" ht="15"/>
    <row r="99" spans="1:5" ht="15">
      <c r="A99" s="265" t="s">
        <v>879</v>
      </c>
      <c r="B99" s="266"/>
      <c r="C99" s="266"/>
      <c r="D99" s="266"/>
      <c r="E99" s="266"/>
    </row>
    <row r="100" spans="1:5" ht="25.5">
      <c r="A100" s="270" t="s">
        <v>757</v>
      </c>
      <c r="B100" s="271" t="s">
        <v>758</v>
      </c>
      <c r="C100" s="271" t="s">
        <v>759</v>
      </c>
      <c r="D100" s="272" t="s">
        <v>762</v>
      </c>
      <c r="E100" s="271" t="s">
        <v>36</v>
      </c>
    </row>
    <row r="101" spans="1:5" ht="15">
      <c r="A101" s="273" t="s">
        <v>801</v>
      </c>
      <c r="B101" s="395">
        <f>SUM(H53,H64,H76,H89)</f>
        <v>8</v>
      </c>
      <c r="C101" s="396">
        <f>SUM(I53,I64,I76,I89)</f>
        <v>1</v>
      </c>
      <c r="D101" s="395">
        <f>SUM(J53,J64,J76,J89)</f>
        <v>1</v>
      </c>
      <c r="E101" s="397">
        <f>SUM(B101:D101)</f>
        <v>10</v>
      </c>
    </row>
    <row r="102" ht="16.5" customHeight="1"/>
    <row r="103" spans="1:5" ht="15">
      <c r="A103" s="265" t="s">
        <v>880</v>
      </c>
      <c r="B103" s="266"/>
      <c r="C103" s="266"/>
      <c r="D103" s="266"/>
      <c r="E103" s="274"/>
    </row>
    <row r="104" spans="1:5" ht="15">
      <c r="A104" s="471" t="s">
        <v>752</v>
      </c>
      <c r="B104" s="465" t="s">
        <v>881</v>
      </c>
      <c r="C104" s="467" t="s">
        <v>802</v>
      </c>
      <c r="D104" s="467" t="s">
        <v>803</v>
      </c>
      <c r="E104" s="275"/>
    </row>
    <row r="105" spans="1:5" ht="43.5" customHeight="1" thickBot="1">
      <c r="A105" s="472"/>
      <c r="B105" s="466"/>
      <c r="C105" s="468"/>
      <c r="D105" s="468"/>
      <c r="E105" s="275"/>
    </row>
    <row r="106" spans="1:5" ht="15">
      <c r="A106" s="250" t="s">
        <v>0</v>
      </c>
      <c r="B106" s="343">
        <f>G53</f>
        <v>16</v>
      </c>
      <c r="C106" s="343">
        <f>K53</f>
        <v>4</v>
      </c>
      <c r="D106" s="344">
        <f>C106/B$110</f>
        <v>0.03418803418803419</v>
      </c>
      <c r="E106" s="276"/>
    </row>
    <row r="107" spans="1:5" ht="15">
      <c r="A107" s="251" t="s">
        <v>64</v>
      </c>
      <c r="B107" s="343">
        <f>G64</f>
        <v>24</v>
      </c>
      <c r="C107" s="345">
        <f>K64</f>
        <v>3</v>
      </c>
      <c r="D107" s="344">
        <f aca="true" t="shared" si="1" ref="D107:D110">C107/B$110</f>
        <v>0.02564102564102564</v>
      </c>
      <c r="E107" s="276"/>
    </row>
    <row r="108" spans="1:5" ht="15">
      <c r="A108" s="251" t="s">
        <v>107</v>
      </c>
      <c r="B108" s="343">
        <f>G76</f>
        <v>36</v>
      </c>
      <c r="C108" s="345">
        <f>K76</f>
        <v>3</v>
      </c>
      <c r="D108" s="344">
        <f t="shared" si="1"/>
        <v>0.02564102564102564</v>
      </c>
      <c r="E108" s="276"/>
    </row>
    <row r="109" spans="1:5" ht="15.75" thickBot="1">
      <c r="A109" s="252" t="s">
        <v>146</v>
      </c>
      <c r="B109" s="346">
        <f>G89</f>
        <v>41</v>
      </c>
      <c r="C109" s="346">
        <f>K89</f>
        <v>0</v>
      </c>
      <c r="D109" s="347">
        <f t="shared" si="1"/>
        <v>0</v>
      </c>
      <c r="E109" s="276"/>
    </row>
    <row r="110" spans="1:5" ht="15">
      <c r="A110" s="254" t="s">
        <v>753</v>
      </c>
      <c r="B110" s="259">
        <f>SUM(B106:B109)</f>
        <v>117</v>
      </c>
      <c r="C110" s="259">
        <f>SUM(C106:C109)</f>
        <v>10</v>
      </c>
      <c r="D110" s="320">
        <f t="shared" si="1"/>
        <v>0.08547008547008547</v>
      </c>
      <c r="E110" s="276"/>
    </row>
  </sheetData>
  <mergeCells count="43">
    <mergeCell ref="A104:A105"/>
    <mergeCell ref="A62:A63"/>
    <mergeCell ref="K62:K63"/>
    <mergeCell ref="K74:K75"/>
    <mergeCell ref="K87:K88"/>
    <mergeCell ref="F74:F75"/>
    <mergeCell ref="G74:G75"/>
    <mergeCell ref="B87:B88"/>
    <mergeCell ref="C87:C88"/>
    <mergeCell ref="D87:D88"/>
    <mergeCell ref="F87:F88"/>
    <mergeCell ref="G87:G88"/>
    <mergeCell ref="B104:B105"/>
    <mergeCell ref="C104:C105"/>
    <mergeCell ref="D104:D105"/>
    <mergeCell ref="B74:B75"/>
    <mergeCell ref="K51:K52"/>
    <mergeCell ref="H51:J51"/>
    <mergeCell ref="H62:J62"/>
    <mergeCell ref="H74:J74"/>
    <mergeCell ref="H87:J87"/>
    <mergeCell ref="B33:B34"/>
    <mergeCell ref="C33:C34"/>
    <mergeCell ref="D33:D34"/>
    <mergeCell ref="E33:E34"/>
    <mergeCell ref="B42:B43"/>
    <mergeCell ref="C42:C43"/>
    <mergeCell ref="F51:F52"/>
    <mergeCell ref="G51:G52"/>
    <mergeCell ref="B62:B63"/>
    <mergeCell ref="C62:C63"/>
    <mergeCell ref="D62:D63"/>
    <mergeCell ref="F62:F63"/>
    <mergeCell ref="G62:G63"/>
    <mergeCell ref="B51:B52"/>
    <mergeCell ref="C51:C52"/>
    <mergeCell ref="D51:D52"/>
    <mergeCell ref="E51:E52"/>
    <mergeCell ref="C74:C75"/>
    <mergeCell ref="D74:D75"/>
    <mergeCell ref="E62:E63"/>
    <mergeCell ref="E74:E75"/>
    <mergeCell ref="E87:E88"/>
  </mergeCells>
  <printOptions/>
  <pageMargins left="0.25" right="0.25" top="0.75" bottom="0.75" header="0.3" footer="0.3"/>
  <pageSetup horizontalDpi="600" verticalDpi="600" orientation="landscape" paperSize="8" scale="70"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FE57A-CDE1-4C1B-B6BC-BF1284F6D5A4}">
  <sheetPr>
    <tabColor rgb="FF00B0F0"/>
  </sheetPr>
  <dimension ref="A1:U150"/>
  <sheetViews>
    <sheetView zoomScale="110" zoomScaleNormal="110" workbookViewId="0" topLeftCell="A19">
      <selection activeCell="D12" sqref="D12"/>
    </sheetView>
  </sheetViews>
  <sheetFormatPr defaultColWidth="9.140625" defaultRowHeight="15"/>
  <cols>
    <col min="1" max="1" width="6.28125" style="75" customWidth="1"/>
    <col min="2" max="2" width="18.57421875" style="75" customWidth="1"/>
    <col min="3" max="3" width="44.421875" style="75" customWidth="1"/>
    <col min="4" max="4" width="79.7109375" style="51" customWidth="1"/>
    <col min="5" max="14" width="66.421875" style="75" customWidth="1"/>
    <col min="15" max="16384" width="9.140625" style="75" customWidth="1"/>
  </cols>
  <sheetData>
    <row r="1" spans="1:12" ht="24.75" customHeight="1">
      <c r="A1" s="175" t="s">
        <v>485</v>
      </c>
      <c r="E1" s="477" t="s">
        <v>483</v>
      </c>
      <c r="F1" s="477"/>
      <c r="G1" s="477"/>
      <c r="H1" s="477"/>
      <c r="I1" s="477"/>
      <c r="J1" s="477"/>
      <c r="K1" s="477"/>
      <c r="L1" s="477"/>
    </row>
    <row r="2" spans="1:13" ht="33" customHeight="1">
      <c r="A2" s="169"/>
      <c r="B2" s="176" t="s">
        <v>44</v>
      </c>
      <c r="C2" s="176" t="s">
        <v>29</v>
      </c>
      <c r="D2" s="101" t="s">
        <v>199</v>
      </c>
      <c r="E2" s="177">
        <v>2014</v>
      </c>
      <c r="F2" s="177">
        <v>2015</v>
      </c>
      <c r="G2" s="177">
        <v>2016</v>
      </c>
      <c r="H2" s="177">
        <v>2017</v>
      </c>
      <c r="I2" s="177">
        <v>2018</v>
      </c>
      <c r="J2" s="177">
        <v>2019</v>
      </c>
      <c r="K2" s="177">
        <v>2020</v>
      </c>
      <c r="L2" s="177">
        <v>2021</v>
      </c>
      <c r="M2" s="177" t="s">
        <v>481</v>
      </c>
    </row>
    <row r="3" spans="1:4" s="123" customFormat="1" ht="16.5" customHeight="1">
      <c r="A3" s="174" t="s">
        <v>484</v>
      </c>
      <c r="D3" s="86"/>
    </row>
    <row r="4" spans="1:13" ht="38.25">
      <c r="A4" s="66" t="s">
        <v>2</v>
      </c>
      <c r="B4" s="77" t="s">
        <v>3</v>
      </c>
      <c r="C4" s="56" t="s">
        <v>42</v>
      </c>
      <c r="D4" s="55"/>
      <c r="E4" s="169"/>
      <c r="F4" s="169"/>
      <c r="G4" s="169"/>
      <c r="H4" s="169"/>
      <c r="I4" s="169"/>
      <c r="J4" s="169"/>
      <c r="K4" s="169"/>
      <c r="L4" s="169"/>
      <c r="M4" s="169"/>
    </row>
    <row r="5" spans="1:13" ht="41.25" customHeight="1">
      <c r="A5" s="66" t="s">
        <v>4</v>
      </c>
      <c r="B5" s="77" t="s">
        <v>5</v>
      </c>
      <c r="C5" s="56" t="s">
        <v>42</v>
      </c>
      <c r="D5" s="55"/>
      <c r="E5" s="169"/>
      <c r="F5" s="169"/>
      <c r="G5" s="169"/>
      <c r="H5" s="169"/>
      <c r="I5" s="169"/>
      <c r="J5" s="169"/>
      <c r="K5" s="169"/>
      <c r="L5" s="169"/>
      <c r="M5" s="169"/>
    </row>
    <row r="6" spans="1:13" s="51" customFormat="1" ht="56.25" customHeight="1">
      <c r="A6" s="66" t="s">
        <v>6</v>
      </c>
      <c r="B6" s="53" t="s">
        <v>7</v>
      </c>
      <c r="C6" s="101" t="s">
        <v>194</v>
      </c>
      <c r="D6" s="55" t="s">
        <v>200</v>
      </c>
      <c r="E6" s="55"/>
      <c r="F6" s="55"/>
      <c r="G6" s="55"/>
      <c r="H6" s="55"/>
      <c r="I6" s="55"/>
      <c r="J6" s="55"/>
      <c r="K6" s="55"/>
      <c r="L6" s="55"/>
      <c r="M6" s="55"/>
    </row>
    <row r="7" spans="1:13" ht="51">
      <c r="A7" s="418" t="s">
        <v>8</v>
      </c>
      <c r="B7" s="421" t="s">
        <v>585</v>
      </c>
      <c r="C7" s="101" t="s">
        <v>196</v>
      </c>
      <c r="D7" s="55" t="s">
        <v>611</v>
      </c>
      <c r="E7" s="169"/>
      <c r="F7" s="169"/>
      <c r="G7" s="169"/>
      <c r="H7" s="169"/>
      <c r="I7" s="169"/>
      <c r="J7" s="169"/>
      <c r="K7" s="169"/>
      <c r="L7" s="169"/>
      <c r="M7" s="169"/>
    </row>
    <row r="8" spans="1:13" ht="31.5" customHeight="1">
      <c r="A8" s="419"/>
      <c r="B8" s="422"/>
      <c r="C8" s="101" t="s">
        <v>660</v>
      </c>
      <c r="D8" s="55" t="s">
        <v>667</v>
      </c>
      <c r="E8" s="169"/>
      <c r="F8" s="169"/>
      <c r="G8" s="169"/>
      <c r="H8" s="169"/>
      <c r="I8" s="169"/>
      <c r="J8" s="169"/>
      <c r="K8" s="169"/>
      <c r="L8" s="169"/>
      <c r="M8" s="169"/>
    </row>
    <row r="9" spans="1:13" ht="29.25" customHeight="1">
      <c r="A9" s="420"/>
      <c r="B9" s="423"/>
      <c r="C9" s="101" t="s">
        <v>664</v>
      </c>
      <c r="D9" s="55" t="s">
        <v>668</v>
      </c>
      <c r="E9" s="169"/>
      <c r="F9" s="169"/>
      <c r="G9" s="169"/>
      <c r="H9" s="169"/>
      <c r="I9" s="169"/>
      <c r="J9" s="169"/>
      <c r="K9" s="169"/>
      <c r="L9" s="169"/>
      <c r="M9" s="169"/>
    </row>
    <row r="10" spans="1:13" ht="30.75" customHeight="1">
      <c r="A10" s="418" t="s">
        <v>9</v>
      </c>
      <c r="B10" s="478" t="s">
        <v>10</v>
      </c>
      <c r="C10" s="101" t="s">
        <v>201</v>
      </c>
      <c r="D10" s="55" t="s">
        <v>482</v>
      </c>
      <c r="E10" s="169"/>
      <c r="F10" s="169"/>
      <c r="G10" s="169"/>
      <c r="H10" s="169"/>
      <c r="I10" s="169"/>
      <c r="J10" s="169"/>
      <c r="K10" s="169"/>
      <c r="L10" s="169"/>
      <c r="M10" s="169"/>
    </row>
    <row r="11" spans="1:13" ht="76.5">
      <c r="A11" s="420"/>
      <c r="B11" s="479"/>
      <c r="C11" s="179" t="s">
        <v>207</v>
      </c>
      <c r="D11" s="55" t="s">
        <v>486</v>
      </c>
      <c r="E11" s="169"/>
      <c r="F11" s="169"/>
      <c r="G11" s="169"/>
      <c r="H11" s="169"/>
      <c r="I11" s="169"/>
      <c r="J11" s="169"/>
      <c r="K11" s="169"/>
      <c r="L11" s="169"/>
      <c r="M11" s="169"/>
    </row>
    <row r="12" spans="1:13" ht="30" customHeight="1">
      <c r="A12" s="418" t="s">
        <v>11</v>
      </c>
      <c r="B12" s="418" t="s">
        <v>12</v>
      </c>
      <c r="C12" s="180" t="s">
        <v>209</v>
      </c>
      <c r="D12" s="324" t="s">
        <v>669</v>
      </c>
      <c r="E12" s="169"/>
      <c r="F12" s="169"/>
      <c r="G12" s="169"/>
      <c r="H12" s="169"/>
      <c r="I12" s="169"/>
      <c r="J12" s="169"/>
      <c r="K12" s="169"/>
      <c r="L12" s="169"/>
      <c r="M12" s="169"/>
    </row>
    <row r="13" spans="1:13" ht="89.25">
      <c r="A13" s="420"/>
      <c r="B13" s="420"/>
      <c r="C13" s="180" t="s">
        <v>204</v>
      </c>
      <c r="D13" s="55" t="s">
        <v>492</v>
      </c>
      <c r="E13" s="169"/>
      <c r="F13" s="169"/>
      <c r="G13" s="169"/>
      <c r="H13" s="169"/>
      <c r="I13" s="169"/>
      <c r="J13" s="169"/>
      <c r="K13" s="169"/>
      <c r="L13" s="169"/>
      <c r="M13" s="169"/>
    </row>
    <row r="14" spans="1:4" ht="21.75" customHeight="1">
      <c r="A14" s="70" t="s">
        <v>277</v>
      </c>
      <c r="B14" s="68"/>
      <c r="C14" s="68"/>
      <c r="D14" s="55"/>
    </row>
    <row r="15" spans="1:13" ht="42.75" customHeight="1">
      <c r="A15" s="427" t="s">
        <v>13</v>
      </c>
      <c r="B15" s="421" t="s">
        <v>14</v>
      </c>
      <c r="C15" s="181" t="s">
        <v>210</v>
      </c>
      <c r="D15" s="55" t="s">
        <v>493</v>
      </c>
      <c r="E15" s="169"/>
      <c r="F15" s="169"/>
      <c r="G15" s="169"/>
      <c r="H15" s="169"/>
      <c r="I15" s="169"/>
      <c r="J15" s="169"/>
      <c r="K15" s="169"/>
      <c r="L15" s="169"/>
      <c r="M15" s="169"/>
    </row>
    <row r="16" spans="1:13" ht="30.75" customHeight="1">
      <c r="A16" s="428"/>
      <c r="B16" s="423"/>
      <c r="C16" s="102" t="s">
        <v>494</v>
      </c>
      <c r="D16" s="55" t="s">
        <v>497</v>
      </c>
      <c r="E16" s="169"/>
      <c r="F16" s="169"/>
      <c r="G16" s="169"/>
      <c r="H16" s="169"/>
      <c r="I16" s="169"/>
      <c r="J16" s="169"/>
      <c r="K16" s="169"/>
      <c r="L16" s="169"/>
      <c r="M16" s="169"/>
    </row>
    <row r="17" spans="1:13" ht="38.25">
      <c r="A17" s="163" t="s">
        <v>15</v>
      </c>
      <c r="B17" s="77" t="s">
        <v>16</v>
      </c>
      <c r="C17" s="182" t="s">
        <v>42</v>
      </c>
      <c r="D17" s="55" t="s">
        <v>42</v>
      </c>
      <c r="E17" s="169"/>
      <c r="F17" s="169"/>
      <c r="G17" s="169"/>
      <c r="H17" s="169"/>
      <c r="I17" s="169"/>
      <c r="J17" s="169"/>
      <c r="K17" s="169"/>
      <c r="L17" s="169"/>
      <c r="M17" s="169"/>
    </row>
    <row r="18" spans="1:13" ht="38.25">
      <c r="A18" s="163" t="s">
        <v>17</v>
      </c>
      <c r="B18" s="77" t="s">
        <v>18</v>
      </c>
      <c r="C18" s="182" t="s">
        <v>42</v>
      </c>
      <c r="D18" s="55" t="s">
        <v>42</v>
      </c>
      <c r="E18" s="169"/>
      <c r="F18" s="169"/>
      <c r="G18" s="169"/>
      <c r="H18" s="169"/>
      <c r="I18" s="169"/>
      <c r="J18" s="169"/>
      <c r="K18" s="169"/>
      <c r="L18" s="169"/>
      <c r="M18" s="169"/>
    </row>
    <row r="19" spans="1:13" ht="18.75" customHeight="1">
      <c r="A19" s="70" t="s">
        <v>278</v>
      </c>
      <c r="B19" s="68"/>
      <c r="C19" s="68"/>
      <c r="D19" s="55"/>
      <c r="E19" s="169"/>
      <c r="F19" s="169"/>
      <c r="G19" s="169"/>
      <c r="H19" s="169"/>
      <c r="I19" s="169"/>
      <c r="J19" s="169"/>
      <c r="K19" s="169"/>
      <c r="L19" s="169"/>
      <c r="M19" s="169"/>
    </row>
    <row r="20" spans="1:13" ht="38.25">
      <c r="A20" s="424" t="s">
        <v>19</v>
      </c>
      <c r="B20" s="425" t="s">
        <v>20</v>
      </c>
      <c r="C20" s="179" t="s">
        <v>212</v>
      </c>
      <c r="D20" s="55" t="s">
        <v>659</v>
      </c>
      <c r="E20" s="169"/>
      <c r="F20" s="169"/>
      <c r="G20" s="169"/>
      <c r="H20" s="169"/>
      <c r="I20" s="169"/>
      <c r="J20" s="169"/>
      <c r="K20" s="169"/>
      <c r="L20" s="169"/>
      <c r="M20" s="169"/>
    </row>
    <row r="21" spans="1:13" ht="63.75">
      <c r="A21" s="424"/>
      <c r="B21" s="425"/>
      <c r="C21" s="179" t="s">
        <v>213</v>
      </c>
      <c r="D21" s="55" t="s">
        <v>505</v>
      </c>
      <c r="E21" s="169"/>
      <c r="F21" s="169"/>
      <c r="G21" s="169"/>
      <c r="H21" s="169"/>
      <c r="I21" s="169"/>
      <c r="J21" s="169"/>
      <c r="K21" s="169"/>
      <c r="L21" s="169"/>
      <c r="M21" s="169"/>
    </row>
    <row r="22" spans="1:13" ht="38.25">
      <c r="A22" s="164" t="s">
        <v>21</v>
      </c>
      <c r="B22" s="79" t="s">
        <v>22</v>
      </c>
      <c r="C22" s="179" t="s">
        <v>219</v>
      </c>
      <c r="D22" s="55" t="s">
        <v>504</v>
      </c>
      <c r="E22" s="169"/>
      <c r="F22" s="169"/>
      <c r="G22" s="169"/>
      <c r="H22" s="169"/>
      <c r="I22" s="169"/>
      <c r="J22" s="169"/>
      <c r="K22" s="169"/>
      <c r="L22" s="169"/>
      <c r="M22" s="169"/>
    </row>
    <row r="23" spans="1:13" ht="51">
      <c r="A23" s="163" t="s">
        <v>23</v>
      </c>
      <c r="B23" s="77" t="s">
        <v>24</v>
      </c>
      <c r="C23" s="94" t="s">
        <v>42</v>
      </c>
      <c r="D23" s="55"/>
      <c r="E23" s="169"/>
      <c r="F23" s="169"/>
      <c r="G23" s="169"/>
      <c r="H23" s="169"/>
      <c r="I23" s="169"/>
      <c r="J23" s="169"/>
      <c r="K23" s="169"/>
      <c r="L23" s="169"/>
      <c r="M23" s="169"/>
    </row>
    <row r="24" spans="1:13" ht="18.75" customHeight="1">
      <c r="A24" s="70" t="s">
        <v>279</v>
      </c>
      <c r="B24" s="68"/>
      <c r="C24" s="68"/>
      <c r="D24" s="55"/>
      <c r="E24" s="169"/>
      <c r="F24" s="169"/>
      <c r="G24" s="169"/>
      <c r="H24" s="169"/>
      <c r="I24" s="169"/>
      <c r="J24" s="169"/>
      <c r="K24" s="169"/>
      <c r="L24" s="169"/>
      <c r="M24" s="169"/>
    </row>
    <row r="25" spans="1:13" ht="51">
      <c r="A25" s="163" t="s">
        <v>25</v>
      </c>
      <c r="B25" s="80" t="s">
        <v>26</v>
      </c>
      <c r="C25" s="179" t="s">
        <v>222</v>
      </c>
      <c r="D25" s="55" t="s">
        <v>506</v>
      </c>
      <c r="E25" s="169"/>
      <c r="F25" s="169"/>
      <c r="G25" s="169"/>
      <c r="H25" s="169"/>
      <c r="I25" s="169"/>
      <c r="J25" s="169"/>
      <c r="K25" s="169"/>
      <c r="L25" s="169"/>
      <c r="M25" s="169"/>
    </row>
    <row r="26" spans="1:13" ht="38.25">
      <c r="A26" s="163" t="s">
        <v>27</v>
      </c>
      <c r="B26" s="80" t="s">
        <v>28</v>
      </c>
      <c r="C26" s="179" t="s">
        <v>220</v>
      </c>
      <c r="D26" s="55" t="s">
        <v>507</v>
      </c>
      <c r="E26" s="169"/>
      <c r="F26" s="169"/>
      <c r="G26" s="169"/>
      <c r="H26" s="169"/>
      <c r="I26" s="169"/>
      <c r="J26" s="169"/>
      <c r="K26" s="169"/>
      <c r="L26" s="169"/>
      <c r="M26" s="169"/>
    </row>
    <row r="27" spans="1:13" ht="8.25" customHeight="1">
      <c r="A27" s="188"/>
      <c r="B27" s="188"/>
      <c r="C27" s="188"/>
      <c r="D27" s="189"/>
      <c r="E27" s="188"/>
      <c r="F27" s="188"/>
      <c r="G27" s="188"/>
      <c r="H27" s="188"/>
      <c r="I27" s="188"/>
      <c r="J27" s="188"/>
      <c r="K27" s="188"/>
      <c r="L27" s="188"/>
      <c r="M27" s="188"/>
    </row>
    <row r="28" spans="1:3" ht="27" customHeight="1">
      <c r="A28" s="90" t="s">
        <v>614</v>
      </c>
      <c r="B28" s="52"/>
      <c r="C28" s="52"/>
    </row>
    <row r="29" spans="1:21" s="51" customFormat="1" ht="16.5" customHeight="1">
      <c r="A29" s="71" t="s">
        <v>281</v>
      </c>
      <c r="B29" s="68"/>
      <c r="C29" s="68"/>
      <c r="D29" s="68"/>
      <c r="E29" s="68"/>
      <c r="F29" s="88"/>
      <c r="G29" s="68"/>
      <c r="H29" s="68"/>
      <c r="I29" s="68"/>
      <c r="J29" s="113"/>
      <c r="K29" s="68"/>
      <c r="L29" s="68"/>
      <c r="M29" s="68"/>
      <c r="N29" s="68"/>
      <c r="O29" s="68"/>
      <c r="P29" s="68"/>
      <c r="Q29" s="68"/>
      <c r="R29" s="68"/>
      <c r="S29" s="68"/>
      <c r="T29" s="68"/>
      <c r="U29" s="69"/>
    </row>
    <row r="30" spans="1:13" ht="38.25">
      <c r="A30" s="178" t="s">
        <v>66</v>
      </c>
      <c r="B30" s="81" t="s">
        <v>67</v>
      </c>
      <c r="C30" s="100" t="s">
        <v>230</v>
      </c>
      <c r="D30" s="55" t="s">
        <v>517</v>
      </c>
      <c r="E30" s="169"/>
      <c r="F30" s="169"/>
      <c r="G30" s="169"/>
      <c r="H30" s="169"/>
      <c r="I30" s="169"/>
      <c r="J30" s="169"/>
      <c r="K30" s="169"/>
      <c r="L30" s="169"/>
      <c r="M30" s="169"/>
    </row>
    <row r="31" spans="1:13" ht="25.5">
      <c r="A31" s="438" t="s">
        <v>70</v>
      </c>
      <c r="B31" s="435" t="s">
        <v>229</v>
      </c>
      <c r="C31" s="190" t="s">
        <v>232</v>
      </c>
      <c r="D31" s="55" t="s">
        <v>518</v>
      </c>
      <c r="E31" s="169"/>
      <c r="F31" s="169"/>
      <c r="G31" s="169"/>
      <c r="H31" s="169"/>
      <c r="I31" s="169"/>
      <c r="J31" s="169"/>
      <c r="K31" s="169"/>
      <c r="L31" s="169"/>
      <c r="M31" s="169"/>
    </row>
    <row r="32" spans="1:13" ht="15">
      <c r="A32" s="439"/>
      <c r="B32" s="436"/>
      <c r="C32" s="191" t="s">
        <v>509</v>
      </c>
      <c r="D32" s="55" t="s">
        <v>519</v>
      </c>
      <c r="E32" s="169"/>
      <c r="F32" s="169"/>
      <c r="G32" s="169"/>
      <c r="H32" s="169"/>
      <c r="I32" s="169"/>
      <c r="J32" s="169"/>
      <c r="K32" s="169"/>
      <c r="L32" s="169"/>
      <c r="M32" s="169"/>
    </row>
    <row r="33" spans="1:13" ht="38.25">
      <c r="A33" s="439"/>
      <c r="B33" s="436"/>
      <c r="C33" s="192" t="s">
        <v>609</v>
      </c>
      <c r="D33" s="55" t="s">
        <v>519</v>
      </c>
      <c r="E33" s="169"/>
      <c r="F33" s="169"/>
      <c r="G33" s="169"/>
      <c r="H33" s="169"/>
      <c r="I33" s="169"/>
      <c r="J33" s="169"/>
      <c r="K33" s="169"/>
      <c r="L33" s="169"/>
      <c r="M33" s="169"/>
    </row>
    <row r="34" spans="1:13" ht="25.5">
      <c r="A34" s="440"/>
      <c r="B34" s="437"/>
      <c r="C34" s="191" t="s">
        <v>233</v>
      </c>
      <c r="D34" s="55" t="s">
        <v>520</v>
      </c>
      <c r="E34" s="169"/>
      <c r="F34" s="169"/>
      <c r="G34" s="169"/>
      <c r="H34" s="169"/>
      <c r="I34" s="169"/>
      <c r="J34" s="169"/>
      <c r="K34" s="169"/>
      <c r="L34" s="169"/>
      <c r="M34" s="169"/>
    </row>
    <row r="35" spans="1:13" ht="25.5">
      <c r="A35" s="438" t="s">
        <v>72</v>
      </c>
      <c r="B35" s="475" t="s">
        <v>73</v>
      </c>
      <c r="C35" s="179" t="s">
        <v>234</v>
      </c>
      <c r="D35" s="55" t="s">
        <v>521</v>
      </c>
      <c r="E35" s="169"/>
      <c r="F35" s="169"/>
      <c r="G35" s="169"/>
      <c r="H35" s="169"/>
      <c r="I35" s="169"/>
      <c r="J35" s="169"/>
      <c r="K35" s="169"/>
      <c r="L35" s="169"/>
      <c r="M35" s="169"/>
    </row>
    <row r="36" spans="1:13" ht="25.5">
      <c r="A36" s="440"/>
      <c r="B36" s="476"/>
      <c r="C36" s="193" t="s">
        <v>235</v>
      </c>
      <c r="D36" s="55" t="s">
        <v>522</v>
      </c>
      <c r="E36" s="169"/>
      <c r="F36" s="169"/>
      <c r="G36" s="169"/>
      <c r="H36" s="169"/>
      <c r="I36" s="169"/>
      <c r="J36" s="169"/>
      <c r="K36" s="169"/>
      <c r="L36" s="169"/>
      <c r="M36" s="169"/>
    </row>
    <row r="37" spans="1:13" ht="38.25">
      <c r="A37" s="178" t="s">
        <v>75</v>
      </c>
      <c r="B37" s="83" t="s">
        <v>76</v>
      </c>
      <c r="C37" s="94" t="s">
        <v>42</v>
      </c>
      <c r="D37" s="55"/>
      <c r="E37" s="169"/>
      <c r="F37" s="169"/>
      <c r="G37" s="169"/>
      <c r="H37" s="169"/>
      <c r="I37" s="169"/>
      <c r="J37" s="169"/>
      <c r="K37" s="169"/>
      <c r="L37" s="169"/>
      <c r="M37" s="169"/>
    </row>
    <row r="38" spans="1:3" ht="18.75" customHeight="1">
      <c r="A38" s="71" t="s">
        <v>282</v>
      </c>
      <c r="B38" s="72"/>
      <c r="C38" s="89"/>
    </row>
    <row r="39" spans="1:13" ht="38.25">
      <c r="A39" s="421" t="s">
        <v>79</v>
      </c>
      <c r="B39" s="453" t="s">
        <v>80</v>
      </c>
      <c r="C39" s="106" t="s">
        <v>240</v>
      </c>
      <c r="D39" s="55" t="s">
        <v>523</v>
      </c>
      <c r="E39" s="169"/>
      <c r="F39" s="169"/>
      <c r="G39" s="169"/>
      <c r="H39" s="169"/>
      <c r="I39" s="169"/>
      <c r="J39" s="169"/>
      <c r="K39" s="169"/>
      <c r="L39" s="169"/>
      <c r="M39" s="169"/>
    </row>
    <row r="40" spans="1:13" ht="38.25">
      <c r="A40" s="422"/>
      <c r="B40" s="454"/>
      <c r="C40" s="106" t="s">
        <v>236</v>
      </c>
      <c r="D40" s="55" t="s">
        <v>606</v>
      </c>
      <c r="E40" s="169"/>
      <c r="F40" s="169"/>
      <c r="G40" s="169"/>
      <c r="H40" s="169"/>
      <c r="I40" s="169"/>
      <c r="J40" s="169"/>
      <c r="K40" s="169"/>
      <c r="L40" s="169"/>
      <c r="M40" s="169"/>
    </row>
    <row r="41" spans="1:13" ht="38.25">
      <c r="A41" s="422"/>
      <c r="B41" s="454"/>
      <c r="C41" s="106" t="s">
        <v>241</v>
      </c>
      <c r="D41" s="55" t="s">
        <v>524</v>
      </c>
      <c r="E41" s="169"/>
      <c r="F41" s="169"/>
      <c r="G41" s="169"/>
      <c r="H41" s="169"/>
      <c r="I41" s="169"/>
      <c r="J41" s="169"/>
      <c r="K41" s="169"/>
      <c r="L41" s="169"/>
      <c r="M41" s="169"/>
    </row>
    <row r="42" spans="1:13" ht="25.5">
      <c r="A42" s="422"/>
      <c r="B42" s="454"/>
      <c r="C42" s="106" t="s">
        <v>237</v>
      </c>
      <c r="D42" s="55" t="s">
        <v>524</v>
      </c>
      <c r="E42" s="169"/>
      <c r="F42" s="169"/>
      <c r="G42" s="169"/>
      <c r="H42" s="169"/>
      <c r="I42" s="169"/>
      <c r="J42" s="169"/>
      <c r="K42" s="169"/>
      <c r="L42" s="169"/>
      <c r="M42" s="169"/>
    </row>
    <row r="43" spans="1:13" ht="25.5">
      <c r="A43" s="422"/>
      <c r="B43" s="454"/>
      <c r="C43" s="105" t="s">
        <v>242</v>
      </c>
      <c r="D43" s="55" t="s">
        <v>524</v>
      </c>
      <c r="E43" s="169"/>
      <c r="F43" s="169"/>
      <c r="G43" s="169"/>
      <c r="H43" s="169"/>
      <c r="I43" s="169"/>
      <c r="J43" s="169"/>
      <c r="K43" s="169"/>
      <c r="L43" s="169"/>
      <c r="M43" s="169"/>
    </row>
    <row r="44" spans="1:13" ht="25.5">
      <c r="A44" s="422"/>
      <c r="B44" s="454"/>
      <c r="C44" s="105" t="s">
        <v>243</v>
      </c>
      <c r="D44" s="55" t="s">
        <v>524</v>
      </c>
      <c r="E44" s="169"/>
      <c r="F44" s="169"/>
      <c r="G44" s="169"/>
      <c r="H44" s="169"/>
      <c r="I44" s="169"/>
      <c r="J44" s="169"/>
      <c r="K44" s="169"/>
      <c r="L44" s="169"/>
      <c r="M44" s="169"/>
    </row>
    <row r="45" spans="1:13" ht="25.5">
      <c r="A45" s="422"/>
      <c r="B45" s="454"/>
      <c r="C45" s="105" t="s">
        <v>510</v>
      </c>
      <c r="D45" s="55" t="s">
        <v>524</v>
      </c>
      <c r="E45" s="169"/>
      <c r="F45" s="169"/>
      <c r="G45" s="169"/>
      <c r="H45" s="169"/>
      <c r="I45" s="169"/>
      <c r="J45" s="169"/>
      <c r="K45" s="169"/>
      <c r="L45" s="169"/>
      <c r="M45" s="169"/>
    </row>
    <row r="46" spans="1:13" ht="25.5">
      <c r="A46" s="422"/>
      <c r="B46" s="454"/>
      <c r="C46" s="105" t="s">
        <v>244</v>
      </c>
      <c r="D46" s="55" t="s">
        <v>524</v>
      </c>
      <c r="E46" s="169"/>
      <c r="F46" s="169"/>
      <c r="G46" s="169"/>
      <c r="H46" s="169"/>
      <c r="I46" s="169"/>
      <c r="J46" s="169"/>
      <c r="K46" s="169"/>
      <c r="L46" s="169"/>
      <c r="M46" s="169"/>
    </row>
    <row r="47" spans="1:13" ht="25.5">
      <c r="A47" s="422"/>
      <c r="B47" s="454"/>
      <c r="C47" s="105" t="s">
        <v>245</v>
      </c>
      <c r="D47" s="55" t="s">
        <v>524</v>
      </c>
      <c r="E47" s="169"/>
      <c r="F47" s="169"/>
      <c r="G47" s="169"/>
      <c r="H47" s="169"/>
      <c r="I47" s="169"/>
      <c r="J47" s="169"/>
      <c r="K47" s="169"/>
      <c r="L47" s="169"/>
      <c r="M47" s="169"/>
    </row>
    <row r="48" spans="1:13" ht="38.25">
      <c r="A48" s="422"/>
      <c r="B48" s="454"/>
      <c r="C48" s="98" t="s">
        <v>238</v>
      </c>
      <c r="D48" s="55" t="s">
        <v>525</v>
      </c>
      <c r="E48" s="169"/>
      <c r="F48" s="169"/>
      <c r="G48" s="169"/>
      <c r="H48" s="169"/>
      <c r="I48" s="169"/>
      <c r="J48" s="169"/>
      <c r="K48" s="169"/>
      <c r="L48" s="169"/>
      <c r="M48" s="169"/>
    </row>
    <row r="49" spans="1:13" ht="15">
      <c r="A49" s="422"/>
      <c r="B49" s="454"/>
      <c r="C49" s="105" t="s">
        <v>239</v>
      </c>
      <c r="D49" s="55" t="s">
        <v>526</v>
      </c>
      <c r="E49" s="169"/>
      <c r="F49" s="169"/>
      <c r="G49" s="169"/>
      <c r="H49" s="169"/>
      <c r="I49" s="169"/>
      <c r="J49" s="169"/>
      <c r="K49" s="169"/>
      <c r="L49" s="169"/>
      <c r="M49" s="169"/>
    </row>
    <row r="50" spans="1:13" ht="51">
      <c r="A50" s="66" t="s">
        <v>83</v>
      </c>
      <c r="B50" s="81" t="s">
        <v>84</v>
      </c>
      <c r="C50" s="101" t="s">
        <v>246</v>
      </c>
      <c r="D50" s="55" t="s">
        <v>527</v>
      </c>
      <c r="E50" s="169"/>
      <c r="F50" s="169"/>
      <c r="G50" s="169"/>
      <c r="H50" s="169"/>
      <c r="I50" s="169"/>
      <c r="J50" s="169"/>
      <c r="K50" s="169"/>
      <c r="L50" s="169"/>
      <c r="M50" s="169"/>
    </row>
    <row r="51" spans="1:3" ht="16.5" customHeight="1">
      <c r="A51" s="71" t="s">
        <v>528</v>
      </c>
      <c r="B51" s="72"/>
      <c r="C51" s="73"/>
    </row>
    <row r="52" spans="1:13" ht="25.5">
      <c r="A52" s="178" t="s">
        <v>87</v>
      </c>
      <c r="B52" s="83" t="s">
        <v>88</v>
      </c>
      <c r="C52" s="107" t="s">
        <v>247</v>
      </c>
      <c r="D52" s="55" t="s">
        <v>529</v>
      </c>
      <c r="E52" s="169"/>
      <c r="F52" s="169"/>
      <c r="G52" s="169"/>
      <c r="H52" s="169"/>
      <c r="I52" s="169"/>
      <c r="J52" s="169"/>
      <c r="K52" s="169"/>
      <c r="L52" s="169"/>
      <c r="M52" s="169"/>
    </row>
    <row r="53" spans="1:13" ht="38.25">
      <c r="A53" s="178" t="s">
        <v>91</v>
      </c>
      <c r="B53" s="83" t="s">
        <v>92</v>
      </c>
      <c r="C53" s="107" t="s">
        <v>248</v>
      </c>
      <c r="D53" s="55" t="s">
        <v>529</v>
      </c>
      <c r="E53" s="169"/>
      <c r="F53" s="169"/>
      <c r="G53" s="169"/>
      <c r="H53" s="169"/>
      <c r="I53" s="169"/>
      <c r="J53" s="169"/>
      <c r="K53" s="169"/>
      <c r="L53" s="169"/>
      <c r="M53" s="169"/>
    </row>
    <row r="54" spans="1:2" ht="16.5" customHeight="1">
      <c r="A54" s="71" t="s">
        <v>283</v>
      </c>
      <c r="B54" s="72"/>
    </row>
    <row r="55" spans="1:13" ht="76.5">
      <c r="A55" s="64" t="s">
        <v>95</v>
      </c>
      <c r="B55" s="83" t="s">
        <v>96</v>
      </c>
      <c r="C55" s="101" t="s">
        <v>249</v>
      </c>
      <c r="D55" s="55" t="s">
        <v>530</v>
      </c>
      <c r="E55" s="169"/>
      <c r="F55" s="169"/>
      <c r="G55" s="169"/>
      <c r="H55" s="169"/>
      <c r="I55" s="169"/>
      <c r="J55" s="169"/>
      <c r="K55" s="169"/>
      <c r="L55" s="169"/>
      <c r="M55" s="169"/>
    </row>
    <row r="56" spans="1:13" ht="25.5">
      <c r="A56" s="84" t="s">
        <v>99</v>
      </c>
      <c r="B56" s="82" t="s">
        <v>100</v>
      </c>
      <c r="C56" s="108" t="s">
        <v>42</v>
      </c>
      <c r="D56" s="55"/>
      <c r="E56" s="169"/>
      <c r="F56" s="169"/>
      <c r="G56" s="169"/>
      <c r="H56" s="169"/>
      <c r="I56" s="169"/>
      <c r="J56" s="169"/>
      <c r="K56" s="169"/>
      <c r="L56" s="169"/>
      <c r="M56" s="169"/>
    </row>
    <row r="57" spans="1:2" ht="16.5" customHeight="1">
      <c r="A57" s="71" t="s">
        <v>284</v>
      </c>
      <c r="B57" s="72"/>
    </row>
    <row r="58" spans="1:13" ht="42" customHeight="1">
      <c r="A58" s="84" t="s">
        <v>103</v>
      </c>
      <c r="B58" s="82" t="s">
        <v>104</v>
      </c>
      <c r="C58" s="142" t="s">
        <v>338</v>
      </c>
      <c r="D58" s="55" t="s">
        <v>531</v>
      </c>
      <c r="E58" s="169"/>
      <c r="F58" s="169"/>
      <c r="G58" s="169"/>
      <c r="H58" s="169"/>
      <c r="I58" s="169"/>
      <c r="J58" s="169"/>
      <c r="K58" s="169"/>
      <c r="L58" s="169"/>
      <c r="M58" s="169"/>
    </row>
    <row r="59" spans="1:13" ht="8.25" customHeight="1">
      <c r="A59" s="188"/>
      <c r="B59" s="188"/>
      <c r="C59" s="188"/>
      <c r="D59" s="189"/>
      <c r="E59" s="188"/>
      <c r="F59" s="188"/>
      <c r="G59" s="188"/>
      <c r="H59" s="188"/>
      <c r="I59" s="188"/>
      <c r="J59" s="188"/>
      <c r="K59" s="188"/>
      <c r="L59" s="188"/>
      <c r="M59" s="188"/>
    </row>
    <row r="60" spans="1:3" ht="22.5" customHeight="1">
      <c r="A60" s="125" t="s">
        <v>615</v>
      </c>
      <c r="B60" s="52"/>
      <c r="C60" s="52"/>
    </row>
    <row r="61" spans="1:3" ht="15.75" customHeight="1">
      <c r="A61" s="126" t="s">
        <v>286</v>
      </c>
      <c r="B61" s="68"/>
      <c r="C61" s="68"/>
    </row>
    <row r="62" spans="1:13" ht="51">
      <c r="A62" s="441" t="s">
        <v>109</v>
      </c>
      <c r="B62" s="445" t="s">
        <v>110</v>
      </c>
      <c r="C62" s="100" t="s">
        <v>292</v>
      </c>
      <c r="D62" s="55" t="s">
        <v>532</v>
      </c>
      <c r="E62" s="169"/>
      <c r="F62" s="169"/>
      <c r="G62" s="169"/>
      <c r="H62" s="169"/>
      <c r="I62" s="169"/>
      <c r="J62" s="169"/>
      <c r="K62" s="169"/>
      <c r="L62" s="169"/>
      <c r="M62" s="169"/>
    </row>
    <row r="63" spans="1:13" ht="63.75">
      <c r="A63" s="443"/>
      <c r="B63" s="446"/>
      <c r="C63" s="194" t="s">
        <v>287</v>
      </c>
      <c r="D63" s="55" t="s">
        <v>533</v>
      </c>
      <c r="E63" s="169"/>
      <c r="F63" s="169"/>
      <c r="G63" s="169"/>
      <c r="H63" s="169"/>
      <c r="I63" s="169"/>
      <c r="J63" s="169"/>
      <c r="K63" s="169"/>
      <c r="L63" s="169"/>
      <c r="M63" s="169"/>
    </row>
    <row r="64" spans="1:13" ht="89.25">
      <c r="A64" s="443"/>
      <c r="B64" s="446"/>
      <c r="C64" s="194" t="s">
        <v>288</v>
      </c>
      <c r="D64" s="55" t="s">
        <v>612</v>
      </c>
      <c r="E64" s="169"/>
      <c r="F64" s="169"/>
      <c r="G64" s="169"/>
      <c r="H64" s="169"/>
      <c r="I64" s="169"/>
      <c r="J64" s="169"/>
      <c r="K64" s="169"/>
      <c r="L64" s="169"/>
      <c r="M64" s="169"/>
    </row>
    <row r="65" spans="1:13" ht="15">
      <c r="A65" s="443"/>
      <c r="B65" s="446"/>
      <c r="C65" s="194" t="s">
        <v>289</v>
      </c>
      <c r="D65" s="55" t="s">
        <v>534</v>
      </c>
      <c r="E65" s="169"/>
      <c r="F65" s="169"/>
      <c r="G65" s="169"/>
      <c r="H65" s="169"/>
      <c r="I65" s="169"/>
      <c r="J65" s="169"/>
      <c r="K65" s="169"/>
      <c r="L65" s="169"/>
      <c r="M65" s="169"/>
    </row>
    <row r="66" spans="1:13" ht="38.25">
      <c r="A66" s="443"/>
      <c r="B66" s="446"/>
      <c r="C66" s="194" t="s">
        <v>290</v>
      </c>
      <c r="D66" s="55" t="s">
        <v>535</v>
      </c>
      <c r="E66" s="169"/>
      <c r="F66" s="169"/>
      <c r="G66" s="169"/>
      <c r="H66" s="169"/>
      <c r="I66" s="169"/>
      <c r="J66" s="169"/>
      <c r="K66" s="169"/>
      <c r="L66" s="169"/>
      <c r="M66" s="169"/>
    </row>
    <row r="67" spans="1:13" ht="15">
      <c r="A67" s="442"/>
      <c r="B67" s="447"/>
      <c r="C67" s="194" t="s">
        <v>291</v>
      </c>
      <c r="D67" s="55" t="s">
        <v>536</v>
      </c>
      <c r="E67" s="169"/>
      <c r="F67" s="169"/>
      <c r="G67" s="169"/>
      <c r="H67" s="169"/>
      <c r="I67" s="169"/>
      <c r="J67" s="169"/>
      <c r="K67" s="169"/>
      <c r="L67" s="169"/>
      <c r="M67" s="169"/>
    </row>
    <row r="68" spans="1:13" ht="42.75" customHeight="1">
      <c r="A68" s="441" t="s">
        <v>113</v>
      </c>
      <c r="B68" s="430" t="s">
        <v>114</v>
      </c>
      <c r="C68" s="197" t="s">
        <v>539</v>
      </c>
      <c r="D68" s="55" t="s">
        <v>537</v>
      </c>
      <c r="E68" s="169"/>
      <c r="F68" s="169"/>
      <c r="G68" s="169"/>
      <c r="H68" s="169"/>
      <c r="I68" s="169"/>
      <c r="J68" s="169"/>
      <c r="K68" s="169"/>
      <c r="L68" s="169"/>
      <c r="M68" s="169"/>
    </row>
    <row r="69" spans="1:13" ht="38.25" customHeight="1">
      <c r="A69" s="443"/>
      <c r="B69" s="431"/>
      <c r="C69" s="193" t="s">
        <v>304</v>
      </c>
      <c r="D69" s="55" t="s">
        <v>538</v>
      </c>
      <c r="E69" s="169"/>
      <c r="F69" s="169"/>
      <c r="G69" s="169"/>
      <c r="H69" s="169"/>
      <c r="I69" s="169"/>
      <c r="J69" s="169"/>
      <c r="K69" s="169"/>
      <c r="L69" s="169"/>
      <c r="M69" s="169"/>
    </row>
    <row r="70" spans="1:13" ht="51">
      <c r="A70" s="442"/>
      <c r="B70" s="444"/>
      <c r="C70" s="195" t="s">
        <v>511</v>
      </c>
      <c r="D70" s="55" t="s">
        <v>540</v>
      </c>
      <c r="E70" s="169"/>
      <c r="F70" s="169"/>
      <c r="G70" s="169"/>
      <c r="H70" s="169"/>
      <c r="I70" s="169"/>
      <c r="J70" s="169"/>
      <c r="K70" s="169"/>
      <c r="L70" s="169"/>
      <c r="M70" s="169"/>
    </row>
    <row r="71" spans="1:13" ht="51">
      <c r="A71" s="441" t="s">
        <v>116</v>
      </c>
      <c r="B71" s="430" t="s">
        <v>117</v>
      </c>
      <c r="C71" s="191" t="s">
        <v>308</v>
      </c>
      <c r="D71" s="55" t="s">
        <v>541</v>
      </c>
      <c r="E71" s="169"/>
      <c r="F71" s="169"/>
      <c r="G71" s="169"/>
      <c r="H71" s="169"/>
      <c r="I71" s="169"/>
      <c r="J71" s="169"/>
      <c r="K71" s="169"/>
      <c r="L71" s="169"/>
      <c r="M71" s="169"/>
    </row>
    <row r="72" spans="1:13" ht="38.25">
      <c r="A72" s="443"/>
      <c r="B72" s="431"/>
      <c r="C72" s="191" t="s">
        <v>312</v>
      </c>
      <c r="D72" s="55" t="s">
        <v>542</v>
      </c>
      <c r="E72" s="169"/>
      <c r="F72" s="169"/>
      <c r="G72" s="169"/>
      <c r="H72" s="169"/>
      <c r="I72" s="169"/>
      <c r="J72" s="169"/>
      <c r="K72" s="169"/>
      <c r="L72" s="169"/>
      <c r="M72" s="169"/>
    </row>
    <row r="73" spans="1:13" ht="25.5">
      <c r="A73" s="443"/>
      <c r="B73" s="431"/>
      <c r="C73" s="191" t="s">
        <v>513</v>
      </c>
      <c r="D73" s="55"/>
      <c r="E73" s="169"/>
      <c r="F73" s="169"/>
      <c r="G73" s="169"/>
      <c r="H73" s="169"/>
      <c r="I73" s="169"/>
      <c r="J73" s="169"/>
      <c r="K73" s="169"/>
      <c r="L73" s="169"/>
      <c r="M73" s="169"/>
    </row>
    <row r="74" spans="1:13" ht="15">
      <c r="A74" s="443"/>
      <c r="B74" s="431"/>
      <c r="C74" s="191" t="s">
        <v>340</v>
      </c>
      <c r="D74" s="55"/>
      <c r="E74" s="169"/>
      <c r="F74" s="169"/>
      <c r="G74" s="169"/>
      <c r="H74" s="169"/>
      <c r="I74" s="169"/>
      <c r="J74" s="169"/>
      <c r="K74" s="169"/>
      <c r="L74" s="169"/>
      <c r="M74" s="169"/>
    </row>
    <row r="75" spans="1:13" ht="43.5" customHeight="1">
      <c r="A75" s="442"/>
      <c r="B75" s="444"/>
      <c r="C75" s="191" t="s">
        <v>341</v>
      </c>
      <c r="D75" s="55" t="s">
        <v>543</v>
      </c>
      <c r="E75" s="169"/>
      <c r="F75" s="169"/>
      <c r="G75" s="169"/>
      <c r="H75" s="169"/>
      <c r="I75" s="169"/>
      <c r="J75" s="169"/>
      <c r="K75" s="169"/>
      <c r="L75" s="169"/>
      <c r="M75" s="169"/>
    </row>
    <row r="76" spans="1:13" ht="25.5">
      <c r="A76" s="64" t="s">
        <v>118</v>
      </c>
      <c r="B76" s="81" t="s">
        <v>119</v>
      </c>
      <c r="C76" s="196" t="s">
        <v>42</v>
      </c>
      <c r="D76" s="55"/>
      <c r="E76" s="169"/>
      <c r="F76" s="169"/>
      <c r="G76" s="169"/>
      <c r="H76" s="169"/>
      <c r="I76" s="169"/>
      <c r="J76" s="169"/>
      <c r="K76" s="169"/>
      <c r="L76" s="169"/>
      <c r="M76" s="169"/>
    </row>
    <row r="77" spans="1:3" ht="15.75" customHeight="1">
      <c r="A77" s="126" t="s">
        <v>314</v>
      </c>
      <c r="B77" s="136"/>
      <c r="C77" s="137"/>
    </row>
    <row r="78" spans="1:13" ht="25.5">
      <c r="A78" s="441" t="s">
        <v>122</v>
      </c>
      <c r="B78" s="430" t="s">
        <v>123</v>
      </c>
      <c r="C78" s="106" t="s">
        <v>315</v>
      </c>
      <c r="D78" s="55" t="s">
        <v>544</v>
      </c>
      <c r="E78" s="169"/>
      <c r="F78" s="169"/>
      <c r="G78" s="169"/>
      <c r="H78" s="169"/>
      <c r="I78" s="169"/>
      <c r="J78" s="169"/>
      <c r="K78" s="169"/>
      <c r="L78" s="169"/>
      <c r="M78" s="169"/>
    </row>
    <row r="79" spans="1:13" ht="25.5">
      <c r="A79" s="443"/>
      <c r="B79" s="431"/>
      <c r="C79" s="106" t="s">
        <v>316</v>
      </c>
      <c r="D79" s="55" t="s">
        <v>544</v>
      </c>
      <c r="E79" s="169"/>
      <c r="F79" s="169"/>
      <c r="G79" s="169"/>
      <c r="H79" s="169"/>
      <c r="I79" s="169"/>
      <c r="J79" s="169"/>
      <c r="K79" s="169"/>
      <c r="L79" s="169"/>
      <c r="M79" s="169"/>
    </row>
    <row r="80" spans="1:13" ht="25.5">
      <c r="A80" s="443"/>
      <c r="B80" s="431"/>
      <c r="C80" s="106" t="s">
        <v>317</v>
      </c>
      <c r="D80" s="55" t="s">
        <v>544</v>
      </c>
      <c r="E80" s="169"/>
      <c r="F80" s="169"/>
      <c r="G80" s="169"/>
      <c r="H80" s="169"/>
      <c r="I80" s="169"/>
      <c r="J80" s="169"/>
      <c r="K80" s="169"/>
      <c r="L80" s="169"/>
      <c r="M80" s="169"/>
    </row>
    <row r="81" spans="1:13" ht="25.5">
      <c r="A81" s="443"/>
      <c r="B81" s="431"/>
      <c r="C81" s="106" t="s">
        <v>319</v>
      </c>
      <c r="D81" s="55" t="s">
        <v>545</v>
      </c>
      <c r="E81" s="169"/>
      <c r="F81" s="169"/>
      <c r="G81" s="169"/>
      <c r="H81" s="169"/>
      <c r="I81" s="169"/>
      <c r="J81" s="169"/>
      <c r="K81" s="169"/>
      <c r="L81" s="169"/>
      <c r="M81" s="169"/>
    </row>
    <row r="82" spans="1:13" ht="15">
      <c r="A82" s="443"/>
      <c r="B82" s="431"/>
      <c r="C82" s="106" t="s">
        <v>321</v>
      </c>
      <c r="D82" s="55" t="s">
        <v>546</v>
      </c>
      <c r="E82" s="169"/>
      <c r="F82" s="169"/>
      <c r="G82" s="169"/>
      <c r="H82" s="169"/>
      <c r="I82" s="169"/>
      <c r="J82" s="169"/>
      <c r="K82" s="169"/>
      <c r="L82" s="169"/>
      <c r="M82" s="169"/>
    </row>
    <row r="83" spans="1:13" ht="15">
      <c r="A83" s="442"/>
      <c r="B83" s="444"/>
      <c r="C83" s="106" t="s">
        <v>320</v>
      </c>
      <c r="D83" s="55" t="s">
        <v>547</v>
      </c>
      <c r="E83" s="169"/>
      <c r="F83" s="169"/>
      <c r="G83" s="169"/>
      <c r="H83" s="169"/>
      <c r="I83" s="169"/>
      <c r="J83" s="169"/>
      <c r="K83" s="169"/>
      <c r="L83" s="169"/>
      <c r="M83" s="169"/>
    </row>
    <row r="84" spans="1:13" ht="25.5">
      <c r="A84" s="441" t="s">
        <v>126</v>
      </c>
      <c r="B84" s="430" t="s">
        <v>127</v>
      </c>
      <c r="C84" s="101" t="s">
        <v>548</v>
      </c>
      <c r="D84" s="55" t="s">
        <v>552</v>
      </c>
      <c r="E84" s="169"/>
      <c r="F84" s="169"/>
      <c r="G84" s="169"/>
      <c r="H84" s="169"/>
      <c r="I84" s="169"/>
      <c r="J84" s="169"/>
      <c r="K84" s="169"/>
      <c r="L84" s="169"/>
      <c r="M84" s="169"/>
    </row>
    <row r="85" spans="1:13" ht="25.5">
      <c r="A85" s="443"/>
      <c r="B85" s="431"/>
      <c r="C85" s="106" t="s">
        <v>322</v>
      </c>
      <c r="D85" s="55"/>
      <c r="E85" s="169"/>
      <c r="F85" s="169"/>
      <c r="G85" s="169"/>
      <c r="H85" s="169"/>
      <c r="I85" s="169"/>
      <c r="J85" s="169"/>
      <c r="K85" s="169"/>
      <c r="L85" s="169"/>
      <c r="M85" s="169"/>
    </row>
    <row r="86" spans="1:13" ht="25.5">
      <c r="A86" s="442"/>
      <c r="B86" s="444"/>
      <c r="C86" s="141" t="s">
        <v>323</v>
      </c>
      <c r="D86" s="55" t="s">
        <v>553</v>
      </c>
      <c r="E86" s="169"/>
      <c r="F86" s="169"/>
      <c r="G86" s="169"/>
      <c r="H86" s="169"/>
      <c r="I86" s="169"/>
      <c r="J86" s="169"/>
      <c r="K86" s="169"/>
      <c r="L86" s="169"/>
      <c r="M86" s="169"/>
    </row>
    <row r="87" spans="1:3" ht="15.75" customHeight="1">
      <c r="A87" s="126" t="s">
        <v>326</v>
      </c>
      <c r="B87" s="136"/>
      <c r="C87" s="140"/>
    </row>
    <row r="88" spans="1:13" ht="25.5">
      <c r="A88" s="441" t="s">
        <v>130</v>
      </c>
      <c r="B88" s="430" t="s">
        <v>131</v>
      </c>
      <c r="C88" s="107" t="s">
        <v>327</v>
      </c>
      <c r="D88" s="55" t="s">
        <v>554</v>
      </c>
      <c r="E88" s="169"/>
      <c r="F88" s="169"/>
      <c r="G88" s="169"/>
      <c r="H88" s="169"/>
      <c r="I88" s="169"/>
      <c r="J88" s="169"/>
      <c r="K88" s="169"/>
      <c r="L88" s="169"/>
      <c r="M88" s="169"/>
    </row>
    <row r="89" spans="1:13" ht="25.5">
      <c r="A89" s="443"/>
      <c r="B89" s="431"/>
      <c r="C89" s="107" t="s">
        <v>328</v>
      </c>
      <c r="D89" s="55" t="s">
        <v>555</v>
      </c>
      <c r="E89" s="169"/>
      <c r="F89" s="169"/>
      <c r="G89" s="169"/>
      <c r="H89" s="169"/>
      <c r="I89" s="169"/>
      <c r="J89" s="169"/>
      <c r="K89" s="169"/>
      <c r="L89" s="169"/>
      <c r="M89" s="169"/>
    </row>
    <row r="90" spans="1:13" ht="15">
      <c r="A90" s="442"/>
      <c r="B90" s="444"/>
      <c r="C90" s="107" t="s">
        <v>329</v>
      </c>
      <c r="D90" s="55" t="s">
        <v>556</v>
      </c>
      <c r="E90" s="169"/>
      <c r="F90" s="169"/>
      <c r="G90" s="169"/>
      <c r="H90" s="169"/>
      <c r="I90" s="169"/>
      <c r="J90" s="169"/>
      <c r="K90" s="169"/>
      <c r="L90" s="169"/>
      <c r="M90" s="169"/>
    </row>
    <row r="91" spans="1:13" ht="38.25">
      <c r="A91" s="134" t="s">
        <v>133</v>
      </c>
      <c r="B91" s="81" t="s">
        <v>134</v>
      </c>
      <c r="C91" s="107" t="s">
        <v>334</v>
      </c>
      <c r="D91" s="55" t="s">
        <v>557</v>
      </c>
      <c r="E91" s="169"/>
      <c r="F91" s="169"/>
      <c r="G91" s="169"/>
      <c r="H91" s="169"/>
      <c r="I91" s="169"/>
      <c r="J91" s="169"/>
      <c r="K91" s="169"/>
      <c r="L91" s="169"/>
      <c r="M91" s="169"/>
    </row>
    <row r="92" spans="1:2" ht="15.75" customHeight="1">
      <c r="A92" s="126" t="s">
        <v>337</v>
      </c>
      <c r="B92" s="72"/>
    </row>
    <row r="93" spans="1:13" ht="25.5">
      <c r="A93" s="441" t="s">
        <v>137</v>
      </c>
      <c r="B93" s="430" t="s">
        <v>138</v>
      </c>
      <c r="C93" s="101" t="s">
        <v>343</v>
      </c>
      <c r="D93" s="55" t="s">
        <v>558</v>
      </c>
      <c r="E93" s="169"/>
      <c r="F93" s="169"/>
      <c r="G93" s="169"/>
      <c r="H93" s="169"/>
      <c r="I93" s="169"/>
      <c r="J93" s="169"/>
      <c r="K93" s="169"/>
      <c r="L93" s="169"/>
      <c r="M93" s="169"/>
    </row>
    <row r="94" spans="1:13" ht="25.5">
      <c r="A94" s="443"/>
      <c r="B94" s="431"/>
      <c r="C94" s="101" t="s">
        <v>347</v>
      </c>
      <c r="D94" s="55"/>
      <c r="E94" s="169"/>
      <c r="F94" s="169"/>
      <c r="G94" s="169"/>
      <c r="H94" s="169"/>
      <c r="I94" s="169"/>
      <c r="J94" s="169"/>
      <c r="K94" s="169"/>
      <c r="L94" s="169"/>
      <c r="M94" s="169"/>
    </row>
    <row r="95" spans="1:13" ht="25.5">
      <c r="A95" s="442"/>
      <c r="B95" s="444"/>
      <c r="C95" s="101" t="s">
        <v>514</v>
      </c>
      <c r="D95" s="55" t="s">
        <v>559</v>
      </c>
      <c r="E95" s="169"/>
      <c r="F95" s="169"/>
      <c r="G95" s="169"/>
      <c r="H95" s="169"/>
      <c r="I95" s="169"/>
      <c r="J95" s="169"/>
      <c r="K95" s="169"/>
      <c r="L95" s="169"/>
      <c r="M95" s="169"/>
    </row>
    <row r="96" spans="1:13" ht="25.5">
      <c r="A96" s="441" t="s">
        <v>141</v>
      </c>
      <c r="B96" s="430" t="s">
        <v>142</v>
      </c>
      <c r="C96" s="101" t="s">
        <v>350</v>
      </c>
      <c r="D96" s="55" t="s">
        <v>560</v>
      </c>
      <c r="E96" s="169"/>
      <c r="F96" s="169"/>
      <c r="G96" s="169"/>
      <c r="H96" s="169"/>
      <c r="I96" s="169"/>
      <c r="J96" s="169"/>
      <c r="K96" s="169"/>
      <c r="L96" s="169"/>
      <c r="M96" s="169"/>
    </row>
    <row r="97" spans="1:13" ht="15">
      <c r="A97" s="443"/>
      <c r="B97" s="431"/>
      <c r="C97" s="101" t="s">
        <v>354</v>
      </c>
      <c r="D97" s="55" t="s">
        <v>561</v>
      </c>
      <c r="E97" s="169"/>
      <c r="F97" s="169"/>
      <c r="G97" s="169"/>
      <c r="H97" s="169"/>
      <c r="I97" s="169"/>
      <c r="J97" s="169"/>
      <c r="K97" s="169"/>
      <c r="L97" s="169"/>
      <c r="M97" s="169"/>
    </row>
    <row r="98" spans="1:13" ht="25.5">
      <c r="A98" s="443"/>
      <c r="B98" s="431"/>
      <c r="C98" s="101" t="s">
        <v>355</v>
      </c>
      <c r="D98" s="55" t="s">
        <v>562</v>
      </c>
      <c r="E98" s="169"/>
      <c r="F98" s="169"/>
      <c r="G98" s="169"/>
      <c r="H98" s="169"/>
      <c r="I98" s="169"/>
      <c r="J98" s="169"/>
      <c r="K98" s="169"/>
      <c r="L98" s="169"/>
      <c r="M98" s="169"/>
    </row>
    <row r="99" spans="1:13" ht="25.5">
      <c r="A99" s="443"/>
      <c r="B99" s="431"/>
      <c r="C99" s="141" t="s">
        <v>516</v>
      </c>
      <c r="D99" s="55" t="s">
        <v>563</v>
      </c>
      <c r="E99" s="169"/>
      <c r="F99" s="169"/>
      <c r="G99" s="169"/>
      <c r="H99" s="169"/>
      <c r="I99" s="169"/>
      <c r="J99" s="169"/>
      <c r="K99" s="169"/>
      <c r="L99" s="169"/>
      <c r="M99" s="169"/>
    </row>
    <row r="100" spans="1:13" ht="51">
      <c r="A100" s="441" t="s">
        <v>143</v>
      </c>
      <c r="B100" s="441" t="s">
        <v>144</v>
      </c>
      <c r="C100" s="142" t="s">
        <v>599</v>
      </c>
      <c r="D100" s="55" t="s">
        <v>569</v>
      </c>
      <c r="E100" s="169"/>
      <c r="F100" s="169"/>
      <c r="G100" s="169"/>
      <c r="H100" s="169"/>
      <c r="I100" s="169"/>
      <c r="J100" s="169"/>
      <c r="K100" s="169"/>
      <c r="L100" s="169"/>
      <c r="M100" s="169"/>
    </row>
    <row r="101" spans="1:13" ht="38.25">
      <c r="A101" s="442"/>
      <c r="B101" s="442"/>
      <c r="C101" s="142" t="s">
        <v>572</v>
      </c>
      <c r="D101" s="55" t="s">
        <v>574</v>
      </c>
      <c r="E101" s="169"/>
      <c r="F101" s="169"/>
      <c r="G101" s="169"/>
      <c r="H101" s="169"/>
      <c r="I101" s="169"/>
      <c r="J101" s="169"/>
      <c r="K101" s="169"/>
      <c r="L101" s="169"/>
      <c r="M101" s="169"/>
    </row>
    <row r="102" spans="1:13" ht="8.25" customHeight="1">
      <c r="A102" s="188"/>
      <c r="B102" s="188"/>
      <c r="C102" s="188"/>
      <c r="D102" s="189"/>
      <c r="E102" s="188"/>
      <c r="F102" s="188"/>
      <c r="G102" s="188"/>
      <c r="H102" s="188"/>
      <c r="I102" s="188"/>
      <c r="J102" s="188"/>
      <c r="K102" s="188"/>
      <c r="L102" s="188"/>
      <c r="M102" s="188"/>
    </row>
    <row r="103" spans="1:3" ht="21.75" customHeight="1">
      <c r="A103" s="150" t="s">
        <v>616</v>
      </c>
      <c r="B103" s="52"/>
      <c r="C103" s="52"/>
    </row>
    <row r="104" spans="1:3" ht="18" customHeight="1">
      <c r="A104" s="151" t="s">
        <v>358</v>
      </c>
      <c r="B104" s="68"/>
      <c r="C104" s="68"/>
    </row>
    <row r="105" spans="1:13" ht="25.5">
      <c r="A105" s="64" t="s">
        <v>148</v>
      </c>
      <c r="B105" s="83" t="s">
        <v>149</v>
      </c>
      <c r="C105" s="61" t="s">
        <v>42</v>
      </c>
      <c r="D105" s="55"/>
      <c r="E105" s="169"/>
      <c r="F105" s="169"/>
      <c r="G105" s="169"/>
      <c r="H105" s="169"/>
      <c r="I105" s="169"/>
      <c r="J105" s="169"/>
      <c r="K105" s="169"/>
      <c r="L105" s="169"/>
      <c r="M105" s="169"/>
    </row>
    <row r="106" spans="1:13" ht="38.25">
      <c r="A106" s="64" t="s">
        <v>152</v>
      </c>
      <c r="B106" s="83" t="s">
        <v>153</v>
      </c>
      <c r="C106" s="56" t="s">
        <v>42</v>
      </c>
      <c r="D106" s="55"/>
      <c r="E106" s="169"/>
      <c r="F106" s="169"/>
      <c r="G106" s="169"/>
      <c r="H106" s="169"/>
      <c r="I106" s="169"/>
      <c r="J106" s="169"/>
      <c r="K106" s="169"/>
      <c r="L106" s="169"/>
      <c r="M106" s="169"/>
    </row>
    <row r="107" spans="1:13" ht="38.25">
      <c r="A107" s="64" t="s">
        <v>155</v>
      </c>
      <c r="B107" s="83" t="s">
        <v>156</v>
      </c>
      <c r="C107" s="127" t="s">
        <v>359</v>
      </c>
      <c r="D107" s="55" t="s">
        <v>617</v>
      </c>
      <c r="E107" s="169"/>
      <c r="F107" s="169"/>
      <c r="G107" s="169"/>
      <c r="H107" s="169"/>
      <c r="I107" s="169"/>
      <c r="J107" s="169"/>
      <c r="K107" s="169"/>
      <c r="L107" s="169"/>
      <c r="M107" s="169"/>
    </row>
    <row r="108" spans="1:13" ht="38.25">
      <c r="A108" s="441" t="s">
        <v>158</v>
      </c>
      <c r="B108" s="453" t="s">
        <v>159</v>
      </c>
      <c r="C108" s="127" t="s">
        <v>362</v>
      </c>
      <c r="D108" s="55" t="s">
        <v>618</v>
      </c>
      <c r="E108" s="169"/>
      <c r="F108" s="169"/>
      <c r="G108" s="169"/>
      <c r="H108" s="169"/>
      <c r="I108" s="169"/>
      <c r="J108" s="169"/>
      <c r="K108" s="169"/>
      <c r="L108" s="169"/>
      <c r="M108" s="169"/>
    </row>
    <row r="109" spans="1:13" ht="25.5">
      <c r="A109" s="443"/>
      <c r="B109" s="454"/>
      <c r="C109" s="127" t="s">
        <v>360</v>
      </c>
      <c r="D109" s="55" t="s">
        <v>619</v>
      </c>
      <c r="E109" s="169"/>
      <c r="F109" s="169"/>
      <c r="G109" s="169"/>
      <c r="H109" s="169"/>
      <c r="I109" s="169"/>
      <c r="J109" s="169"/>
      <c r="K109" s="169"/>
      <c r="L109" s="169"/>
      <c r="M109" s="169"/>
    </row>
    <row r="110" spans="1:13" ht="25.5">
      <c r="A110" s="443"/>
      <c r="B110" s="454"/>
      <c r="C110" s="127" t="s">
        <v>361</v>
      </c>
      <c r="D110" s="55" t="s">
        <v>620</v>
      </c>
      <c r="E110" s="169"/>
      <c r="F110" s="169"/>
      <c r="G110" s="169"/>
      <c r="H110" s="169"/>
      <c r="I110" s="169"/>
      <c r="J110" s="169"/>
      <c r="K110" s="169"/>
      <c r="L110" s="169"/>
      <c r="M110" s="169"/>
    </row>
    <row r="111" spans="1:13" ht="25.5">
      <c r="A111" s="442"/>
      <c r="B111" s="455"/>
      <c r="C111" s="127" t="s">
        <v>601</v>
      </c>
      <c r="D111" s="55" t="s">
        <v>621</v>
      </c>
      <c r="E111" s="169"/>
      <c r="F111" s="169"/>
      <c r="G111" s="169"/>
      <c r="H111" s="169"/>
      <c r="I111" s="169"/>
      <c r="J111" s="169"/>
      <c r="K111" s="169"/>
      <c r="L111" s="169"/>
      <c r="M111" s="169"/>
    </row>
    <row r="112" spans="1:4" ht="18" customHeight="1">
      <c r="A112" s="151" t="s">
        <v>367</v>
      </c>
      <c r="B112" s="68"/>
      <c r="C112" s="68"/>
      <c r="D112" s="204"/>
    </row>
    <row r="113" spans="1:13" ht="63.75">
      <c r="A113" s="427" t="s">
        <v>161</v>
      </c>
      <c r="B113" s="430" t="s">
        <v>162</v>
      </c>
      <c r="C113" s="200" t="s">
        <v>368</v>
      </c>
      <c r="D113" s="55" t="s">
        <v>622</v>
      </c>
      <c r="E113" s="169"/>
      <c r="F113" s="169"/>
      <c r="G113" s="169"/>
      <c r="H113" s="169"/>
      <c r="I113" s="169"/>
      <c r="J113" s="169"/>
      <c r="K113" s="169"/>
      <c r="L113" s="169"/>
      <c r="M113" s="169"/>
    </row>
    <row r="114" spans="1:13" ht="38.25">
      <c r="A114" s="448"/>
      <c r="B114" s="431"/>
      <c r="C114" s="200" t="s">
        <v>576</v>
      </c>
      <c r="D114" s="55" t="s">
        <v>624</v>
      </c>
      <c r="E114" s="169"/>
      <c r="F114" s="169"/>
      <c r="G114" s="169"/>
      <c r="H114" s="169"/>
      <c r="I114" s="169"/>
      <c r="J114" s="169"/>
      <c r="K114" s="169"/>
      <c r="L114" s="169"/>
      <c r="M114" s="169"/>
    </row>
    <row r="115" spans="1:13" ht="76.5">
      <c r="A115" s="448"/>
      <c r="B115" s="431"/>
      <c r="C115" s="200" t="s">
        <v>369</v>
      </c>
      <c r="D115" s="55" t="s">
        <v>623</v>
      </c>
      <c r="E115" s="169"/>
      <c r="F115" s="169"/>
      <c r="G115" s="169"/>
      <c r="H115" s="169"/>
      <c r="I115" s="169"/>
      <c r="J115" s="169"/>
      <c r="K115" s="169"/>
      <c r="L115" s="169"/>
      <c r="M115" s="169"/>
    </row>
    <row r="116" spans="1:13" ht="63.75">
      <c r="A116" s="428"/>
      <c r="B116" s="444"/>
      <c r="C116" s="200" t="s">
        <v>370</v>
      </c>
      <c r="D116" s="55" t="s">
        <v>625</v>
      </c>
      <c r="E116" s="169"/>
      <c r="F116" s="169"/>
      <c r="G116" s="169"/>
      <c r="H116" s="169"/>
      <c r="I116" s="169"/>
      <c r="J116" s="169"/>
      <c r="K116" s="169"/>
      <c r="L116" s="169"/>
      <c r="M116" s="169"/>
    </row>
    <row r="117" spans="1:13" ht="15">
      <c r="A117" s="156" t="s">
        <v>165</v>
      </c>
      <c r="B117" s="198" t="s">
        <v>166</v>
      </c>
      <c r="C117" s="199" t="s">
        <v>42</v>
      </c>
      <c r="D117" s="55"/>
      <c r="E117" s="169"/>
      <c r="F117" s="169"/>
      <c r="G117" s="169"/>
      <c r="H117" s="169"/>
      <c r="I117" s="169"/>
      <c r="J117" s="169"/>
      <c r="K117" s="169"/>
      <c r="L117" s="169"/>
      <c r="M117" s="169"/>
    </row>
    <row r="118" spans="1:13" ht="51">
      <c r="A118" s="427" t="s">
        <v>168</v>
      </c>
      <c r="B118" s="449" t="s">
        <v>169</v>
      </c>
      <c r="C118" s="200" t="s">
        <v>377</v>
      </c>
      <c r="D118" s="55" t="s">
        <v>626</v>
      </c>
      <c r="E118" s="169"/>
      <c r="F118" s="169"/>
      <c r="G118" s="169"/>
      <c r="H118" s="169"/>
      <c r="I118" s="169"/>
      <c r="J118" s="169"/>
      <c r="K118" s="169"/>
      <c r="L118" s="169"/>
      <c r="M118" s="169"/>
    </row>
    <row r="119" spans="1:13" ht="38.25">
      <c r="A119" s="448"/>
      <c r="B119" s="449"/>
      <c r="C119" s="200" t="s">
        <v>378</v>
      </c>
      <c r="D119" s="55" t="s">
        <v>627</v>
      </c>
      <c r="E119" s="169"/>
      <c r="F119" s="169"/>
      <c r="G119" s="169"/>
      <c r="H119" s="169"/>
      <c r="I119" s="169"/>
      <c r="J119" s="169"/>
      <c r="K119" s="169"/>
      <c r="L119" s="169"/>
      <c r="M119" s="169"/>
    </row>
    <row r="120" spans="1:13" ht="38.25">
      <c r="A120" s="428"/>
      <c r="B120" s="449"/>
      <c r="C120" s="200" t="s">
        <v>379</v>
      </c>
      <c r="D120" s="55" t="s">
        <v>628</v>
      </c>
      <c r="E120" s="169"/>
      <c r="F120" s="169"/>
      <c r="G120" s="169"/>
      <c r="H120" s="169"/>
      <c r="I120" s="169"/>
      <c r="J120" s="169"/>
      <c r="K120" s="169"/>
      <c r="L120" s="169"/>
      <c r="M120" s="169"/>
    </row>
    <row r="121" spans="1:13" ht="102">
      <c r="A121" s="156" t="s">
        <v>170</v>
      </c>
      <c r="B121" s="159" t="s">
        <v>591</v>
      </c>
      <c r="C121" s="199" t="s">
        <v>42</v>
      </c>
      <c r="D121" s="55"/>
      <c r="E121" s="169"/>
      <c r="F121" s="169"/>
      <c r="G121" s="169"/>
      <c r="H121" s="169"/>
      <c r="I121" s="169"/>
      <c r="J121" s="169"/>
      <c r="K121" s="169"/>
      <c r="L121" s="169"/>
      <c r="M121" s="169"/>
    </row>
    <row r="122" spans="1:4" ht="21" customHeight="1">
      <c r="A122" s="151" t="s">
        <v>385</v>
      </c>
      <c r="B122" s="161"/>
      <c r="C122" s="161"/>
      <c r="D122" s="204"/>
    </row>
    <row r="123" spans="1:13" ht="51">
      <c r="A123" s="441" t="s">
        <v>172</v>
      </c>
      <c r="B123" s="430" t="s">
        <v>173</v>
      </c>
      <c r="C123" s="201" t="s">
        <v>386</v>
      </c>
      <c r="D123" s="55" t="s">
        <v>629</v>
      </c>
      <c r="E123" s="169"/>
      <c r="F123" s="169"/>
      <c r="G123" s="169"/>
      <c r="H123" s="169"/>
      <c r="I123" s="169"/>
      <c r="J123" s="169"/>
      <c r="K123" s="169"/>
      <c r="L123" s="169"/>
      <c r="M123" s="169"/>
    </row>
    <row r="124" spans="1:13" ht="102">
      <c r="A124" s="443"/>
      <c r="B124" s="431"/>
      <c r="C124" s="202" t="s">
        <v>387</v>
      </c>
      <c r="D124" s="55" t="s">
        <v>630</v>
      </c>
      <c r="E124" s="169"/>
      <c r="F124" s="169"/>
      <c r="G124" s="169"/>
      <c r="H124" s="169"/>
      <c r="I124" s="169"/>
      <c r="J124" s="169"/>
      <c r="K124" s="169"/>
      <c r="L124" s="169"/>
      <c r="M124" s="169"/>
    </row>
    <row r="125" spans="1:13" ht="63.75">
      <c r="A125" s="443"/>
      <c r="B125" s="431"/>
      <c r="C125" s="202" t="s">
        <v>388</v>
      </c>
      <c r="D125" s="55" t="s">
        <v>631</v>
      </c>
      <c r="E125" s="169"/>
      <c r="F125" s="169"/>
      <c r="G125" s="169"/>
      <c r="H125" s="169"/>
      <c r="I125" s="169"/>
      <c r="J125" s="169"/>
      <c r="K125" s="169"/>
      <c r="L125" s="169"/>
      <c r="M125" s="169"/>
    </row>
    <row r="126" spans="1:13" ht="38.25">
      <c r="A126" s="443"/>
      <c r="B126" s="431"/>
      <c r="C126" s="202" t="s">
        <v>389</v>
      </c>
      <c r="D126" s="55" t="s">
        <v>632</v>
      </c>
      <c r="E126" s="169"/>
      <c r="F126" s="169"/>
      <c r="G126" s="169"/>
      <c r="H126" s="169"/>
      <c r="I126" s="169"/>
      <c r="J126" s="169"/>
      <c r="K126" s="169"/>
      <c r="L126" s="169"/>
      <c r="M126" s="169"/>
    </row>
    <row r="127" spans="1:13" ht="76.5">
      <c r="A127" s="443"/>
      <c r="B127" s="431"/>
      <c r="C127" s="202" t="s">
        <v>390</v>
      </c>
      <c r="D127" s="55" t="s">
        <v>633</v>
      </c>
      <c r="E127" s="169"/>
      <c r="F127" s="169"/>
      <c r="G127" s="169"/>
      <c r="H127" s="169"/>
      <c r="I127" s="169"/>
      <c r="J127" s="169"/>
      <c r="K127" s="169"/>
      <c r="L127" s="169"/>
      <c r="M127" s="169"/>
    </row>
    <row r="128" spans="1:13" ht="76.5">
      <c r="A128" s="443"/>
      <c r="B128" s="431"/>
      <c r="C128" s="202" t="s">
        <v>391</v>
      </c>
      <c r="D128" s="55" t="s">
        <v>634</v>
      </c>
      <c r="E128" s="169"/>
      <c r="F128" s="169"/>
      <c r="G128" s="169"/>
      <c r="H128" s="169"/>
      <c r="I128" s="169"/>
      <c r="J128" s="169"/>
      <c r="K128" s="169"/>
      <c r="L128" s="169"/>
      <c r="M128" s="169"/>
    </row>
    <row r="129" spans="1:13" ht="89.25">
      <c r="A129" s="443"/>
      <c r="B129" s="431"/>
      <c r="C129" s="202" t="s">
        <v>392</v>
      </c>
      <c r="D129" s="55" t="s">
        <v>635</v>
      </c>
      <c r="E129" s="169"/>
      <c r="F129" s="169"/>
      <c r="G129" s="169"/>
      <c r="H129" s="169"/>
      <c r="I129" s="169"/>
      <c r="J129" s="169"/>
      <c r="K129" s="169"/>
      <c r="L129" s="169"/>
      <c r="M129" s="169"/>
    </row>
    <row r="130" spans="1:13" ht="51">
      <c r="A130" s="443"/>
      <c r="B130" s="431"/>
      <c r="C130" s="202" t="s">
        <v>421</v>
      </c>
      <c r="D130" s="55" t="s">
        <v>636</v>
      </c>
      <c r="E130" s="169"/>
      <c r="F130" s="169"/>
      <c r="G130" s="169"/>
      <c r="H130" s="169"/>
      <c r="I130" s="169"/>
      <c r="J130" s="169"/>
      <c r="K130" s="169"/>
      <c r="L130" s="169"/>
      <c r="M130" s="169"/>
    </row>
    <row r="131" spans="1:13" ht="25.5" customHeight="1">
      <c r="A131" s="442"/>
      <c r="B131" s="444"/>
      <c r="C131" s="202" t="s">
        <v>393</v>
      </c>
      <c r="D131" s="55" t="s">
        <v>637</v>
      </c>
      <c r="E131" s="169"/>
      <c r="F131" s="169"/>
      <c r="G131" s="169"/>
      <c r="H131" s="169"/>
      <c r="I131" s="169"/>
      <c r="J131" s="169"/>
      <c r="K131" s="169"/>
      <c r="L131" s="169"/>
      <c r="M131" s="169"/>
    </row>
    <row r="132" spans="1:13" ht="51">
      <c r="A132" s="441" t="s">
        <v>176</v>
      </c>
      <c r="B132" s="430" t="s">
        <v>177</v>
      </c>
      <c r="C132" s="179" t="s">
        <v>424</v>
      </c>
      <c r="D132" s="55" t="s">
        <v>638</v>
      </c>
      <c r="E132" s="169"/>
      <c r="F132" s="169"/>
      <c r="G132" s="169"/>
      <c r="H132" s="169"/>
      <c r="I132" s="169"/>
      <c r="J132" s="169"/>
      <c r="K132" s="169"/>
      <c r="L132" s="169"/>
      <c r="M132" s="169"/>
    </row>
    <row r="133" spans="1:13" ht="51">
      <c r="A133" s="442"/>
      <c r="B133" s="444"/>
      <c r="C133" s="179" t="s">
        <v>428</v>
      </c>
      <c r="D133" s="55" t="s">
        <v>639</v>
      </c>
      <c r="E133" s="169"/>
      <c r="F133" s="169"/>
      <c r="G133" s="169"/>
      <c r="H133" s="169"/>
      <c r="I133" s="169"/>
      <c r="J133" s="169"/>
      <c r="K133" s="169"/>
      <c r="L133" s="169"/>
      <c r="M133" s="169"/>
    </row>
    <row r="134" spans="1:13" ht="38.25">
      <c r="A134" s="441" t="s">
        <v>179</v>
      </c>
      <c r="B134" s="430" t="s">
        <v>180</v>
      </c>
      <c r="C134" s="179" t="s">
        <v>432</v>
      </c>
      <c r="D134" s="55" t="s">
        <v>641</v>
      </c>
      <c r="E134" s="169"/>
      <c r="F134" s="169"/>
      <c r="G134" s="169"/>
      <c r="H134" s="169"/>
      <c r="I134" s="169"/>
      <c r="J134" s="169"/>
      <c r="K134" s="169"/>
      <c r="L134" s="169"/>
      <c r="M134" s="169"/>
    </row>
    <row r="135" spans="1:13" ht="38.25">
      <c r="A135" s="443"/>
      <c r="B135" s="431"/>
      <c r="C135" s="179" t="s">
        <v>435</v>
      </c>
      <c r="D135" s="55" t="s">
        <v>640</v>
      </c>
      <c r="E135" s="169"/>
      <c r="F135" s="169"/>
      <c r="G135" s="169"/>
      <c r="H135" s="169"/>
      <c r="I135" s="169"/>
      <c r="J135" s="169"/>
      <c r="K135" s="169"/>
      <c r="L135" s="169"/>
      <c r="M135" s="169"/>
    </row>
    <row r="136" spans="1:13" ht="38.25">
      <c r="A136" s="442"/>
      <c r="B136" s="444"/>
      <c r="C136" s="179" t="s">
        <v>440</v>
      </c>
      <c r="D136" s="55" t="s">
        <v>642</v>
      </c>
      <c r="E136" s="169"/>
      <c r="F136" s="169"/>
      <c r="G136" s="169"/>
      <c r="H136" s="169"/>
      <c r="I136" s="169"/>
      <c r="J136" s="169"/>
      <c r="K136" s="169"/>
      <c r="L136" s="169"/>
      <c r="M136" s="169"/>
    </row>
    <row r="137" spans="1:13" ht="127.5">
      <c r="A137" s="456" t="s">
        <v>182</v>
      </c>
      <c r="B137" s="453" t="s">
        <v>183</v>
      </c>
      <c r="C137" s="180" t="s">
        <v>444</v>
      </c>
      <c r="D137" s="55" t="s">
        <v>643</v>
      </c>
      <c r="E137" s="169"/>
      <c r="F137" s="169"/>
      <c r="G137" s="169"/>
      <c r="H137" s="169"/>
      <c r="I137" s="169"/>
      <c r="J137" s="169"/>
      <c r="K137" s="169"/>
      <c r="L137" s="169"/>
      <c r="M137" s="169"/>
    </row>
    <row r="138" spans="1:13" ht="25.5">
      <c r="A138" s="457"/>
      <c r="B138" s="454"/>
      <c r="C138" s="179" t="s">
        <v>443</v>
      </c>
      <c r="D138" s="55" t="s">
        <v>644</v>
      </c>
      <c r="E138" s="169"/>
      <c r="F138" s="169"/>
      <c r="G138" s="169"/>
      <c r="H138" s="169"/>
      <c r="I138" s="169"/>
      <c r="J138" s="169"/>
      <c r="K138" s="169"/>
      <c r="L138" s="169"/>
      <c r="M138" s="169"/>
    </row>
    <row r="139" spans="1:13" ht="25.5">
      <c r="A139" s="457"/>
      <c r="B139" s="454"/>
      <c r="C139" s="203" t="s">
        <v>581</v>
      </c>
      <c r="D139" s="55" t="s">
        <v>645</v>
      </c>
      <c r="E139" s="169"/>
      <c r="F139" s="169"/>
      <c r="G139" s="169"/>
      <c r="H139" s="169"/>
      <c r="I139" s="169"/>
      <c r="J139" s="169"/>
      <c r="K139" s="169"/>
      <c r="L139" s="169"/>
      <c r="M139" s="169"/>
    </row>
    <row r="140" spans="1:13" ht="38.25">
      <c r="A140" s="457"/>
      <c r="B140" s="454"/>
      <c r="C140" s="203" t="s">
        <v>449</v>
      </c>
      <c r="D140" s="55" t="s">
        <v>646</v>
      </c>
      <c r="E140" s="169"/>
      <c r="F140" s="169"/>
      <c r="G140" s="169"/>
      <c r="H140" s="169"/>
      <c r="I140" s="169"/>
      <c r="J140" s="169"/>
      <c r="K140" s="169"/>
      <c r="L140" s="169"/>
      <c r="M140" s="169"/>
    </row>
    <row r="141" spans="1:13" ht="38.25">
      <c r="A141" s="457"/>
      <c r="B141" s="454"/>
      <c r="C141" s="203" t="s">
        <v>455</v>
      </c>
      <c r="D141" s="55" t="s">
        <v>647</v>
      </c>
      <c r="E141" s="169"/>
      <c r="F141" s="169"/>
      <c r="G141" s="169"/>
      <c r="H141" s="169"/>
      <c r="I141" s="169"/>
      <c r="J141" s="169"/>
      <c r="K141" s="169"/>
      <c r="L141" s="169"/>
      <c r="M141" s="169"/>
    </row>
    <row r="142" spans="1:13" ht="76.5">
      <c r="A142" s="457"/>
      <c r="B142" s="454"/>
      <c r="C142" s="203" t="s">
        <v>457</v>
      </c>
      <c r="D142" s="55" t="s">
        <v>648</v>
      </c>
      <c r="E142" s="169"/>
      <c r="F142" s="169"/>
      <c r="G142" s="169"/>
      <c r="H142" s="169"/>
      <c r="I142" s="169"/>
      <c r="J142" s="169"/>
      <c r="K142" s="169"/>
      <c r="L142" s="169"/>
      <c r="M142" s="169"/>
    </row>
    <row r="143" spans="1:13" ht="25.5">
      <c r="A143" s="457"/>
      <c r="B143" s="455"/>
      <c r="C143" s="203" t="s">
        <v>462</v>
      </c>
      <c r="D143" s="55" t="s">
        <v>649</v>
      </c>
      <c r="E143" s="169"/>
      <c r="F143" s="169"/>
      <c r="G143" s="169"/>
      <c r="H143" s="169"/>
      <c r="I143" s="169"/>
      <c r="J143" s="169"/>
      <c r="K143" s="169"/>
      <c r="L143" s="169"/>
      <c r="M143" s="169"/>
    </row>
    <row r="144" spans="1:13" ht="63.75">
      <c r="A144" s="169" t="s">
        <v>185</v>
      </c>
      <c r="B144" s="83" t="s">
        <v>186</v>
      </c>
      <c r="C144" s="203" t="s">
        <v>465</v>
      </c>
      <c r="D144" s="55" t="s">
        <v>650</v>
      </c>
      <c r="E144" s="169"/>
      <c r="F144" s="169"/>
      <c r="G144" s="169"/>
      <c r="H144" s="169"/>
      <c r="I144" s="169"/>
      <c r="J144" s="169"/>
      <c r="K144" s="169"/>
      <c r="L144" s="169"/>
      <c r="M144" s="169"/>
    </row>
    <row r="145" spans="1:13" ht="114.75">
      <c r="A145" s="450" t="s">
        <v>188</v>
      </c>
      <c r="B145" s="441" t="s">
        <v>189</v>
      </c>
      <c r="C145" s="203" t="s">
        <v>651</v>
      </c>
      <c r="D145" s="55" t="s">
        <v>652</v>
      </c>
      <c r="E145" s="169"/>
      <c r="F145" s="169"/>
      <c r="G145" s="169"/>
      <c r="H145" s="169"/>
      <c r="I145" s="169"/>
      <c r="J145" s="169"/>
      <c r="K145" s="169"/>
      <c r="L145" s="169"/>
      <c r="M145" s="169"/>
    </row>
    <row r="146" spans="1:13" ht="25.5" customHeight="1">
      <c r="A146" s="451"/>
      <c r="B146" s="443"/>
      <c r="C146" s="203" t="s">
        <v>468</v>
      </c>
      <c r="D146" s="55" t="s">
        <v>653</v>
      </c>
      <c r="E146" s="169"/>
      <c r="F146" s="169"/>
      <c r="G146" s="169"/>
      <c r="H146" s="169"/>
      <c r="I146" s="169"/>
      <c r="J146" s="169"/>
      <c r="K146" s="169"/>
      <c r="L146" s="169"/>
      <c r="M146" s="169"/>
    </row>
    <row r="147" spans="1:13" ht="38.25">
      <c r="A147" s="451"/>
      <c r="B147" s="443"/>
      <c r="C147" s="203" t="s">
        <v>582</v>
      </c>
      <c r="D147" s="55" t="s">
        <v>654</v>
      </c>
      <c r="E147" s="169"/>
      <c r="F147" s="169"/>
      <c r="G147" s="169"/>
      <c r="H147" s="169"/>
      <c r="I147" s="169"/>
      <c r="J147" s="169"/>
      <c r="K147" s="169"/>
      <c r="L147" s="169"/>
      <c r="M147" s="169"/>
    </row>
    <row r="148" spans="1:13" ht="63.75">
      <c r="A148" s="451"/>
      <c r="B148" s="443"/>
      <c r="C148" s="203" t="s">
        <v>469</v>
      </c>
      <c r="D148" s="55" t="s">
        <v>655</v>
      </c>
      <c r="E148" s="169"/>
      <c r="F148" s="169"/>
      <c r="G148" s="169"/>
      <c r="H148" s="169"/>
      <c r="I148" s="169"/>
      <c r="J148" s="169"/>
      <c r="K148" s="169"/>
      <c r="L148" s="169"/>
      <c r="M148" s="169"/>
    </row>
    <row r="149" spans="1:13" ht="38.25">
      <c r="A149" s="452"/>
      <c r="B149" s="442"/>
      <c r="C149" s="203" t="s">
        <v>470</v>
      </c>
      <c r="D149" s="55" t="s">
        <v>656</v>
      </c>
      <c r="E149" s="169"/>
      <c r="F149" s="169"/>
      <c r="G149" s="169"/>
      <c r="H149" s="169"/>
      <c r="I149" s="169"/>
      <c r="J149" s="169"/>
      <c r="K149" s="169"/>
      <c r="L149" s="169"/>
      <c r="M149" s="169"/>
    </row>
    <row r="150" spans="1:13" ht="25.5">
      <c r="A150" s="169" t="s">
        <v>191</v>
      </c>
      <c r="B150" s="83" t="s">
        <v>192</v>
      </c>
      <c r="C150" s="203" t="s">
        <v>478</v>
      </c>
      <c r="D150" s="55" t="s">
        <v>657</v>
      </c>
      <c r="E150" s="169"/>
      <c r="F150" s="169"/>
      <c r="G150" s="169"/>
      <c r="H150" s="169"/>
      <c r="I150" s="169"/>
      <c r="J150" s="169"/>
      <c r="K150" s="169"/>
      <c r="L150" s="169"/>
      <c r="M150" s="169"/>
    </row>
  </sheetData>
  <mergeCells count="51">
    <mergeCell ref="A134:A136"/>
    <mergeCell ref="B134:B136"/>
    <mergeCell ref="A137:A143"/>
    <mergeCell ref="B137:B143"/>
    <mergeCell ref="B145:B149"/>
    <mergeCell ref="A145:A149"/>
    <mergeCell ref="A118:A120"/>
    <mergeCell ref="B118:B120"/>
    <mergeCell ref="A123:A131"/>
    <mergeCell ref="B123:B131"/>
    <mergeCell ref="A132:A133"/>
    <mergeCell ref="B132:B133"/>
    <mergeCell ref="A108:A111"/>
    <mergeCell ref="B108:B111"/>
    <mergeCell ref="A113:A116"/>
    <mergeCell ref="B113:B116"/>
    <mergeCell ref="A93:A95"/>
    <mergeCell ref="B93:B95"/>
    <mergeCell ref="A100:A101"/>
    <mergeCell ref="B100:B101"/>
    <mergeCell ref="A96:A99"/>
    <mergeCell ref="B96:B99"/>
    <mergeCell ref="A71:A75"/>
    <mergeCell ref="B71:B75"/>
    <mergeCell ref="A78:A83"/>
    <mergeCell ref="B78:B83"/>
    <mergeCell ref="B68:B70"/>
    <mergeCell ref="A68:A70"/>
    <mergeCell ref="A84:A86"/>
    <mergeCell ref="B84:B86"/>
    <mergeCell ref="A88:A90"/>
    <mergeCell ref="B88:B90"/>
    <mergeCell ref="E1:L1"/>
    <mergeCell ref="A10:A11"/>
    <mergeCell ref="B10:B11"/>
    <mergeCell ref="A12:A13"/>
    <mergeCell ref="B12:B13"/>
    <mergeCell ref="A20:A21"/>
    <mergeCell ref="B20:B21"/>
    <mergeCell ref="A15:A16"/>
    <mergeCell ref="B15:B16"/>
    <mergeCell ref="A39:A49"/>
    <mergeCell ref="B39:B49"/>
    <mergeCell ref="A62:A67"/>
    <mergeCell ref="B7:B9"/>
    <mergeCell ref="A7:A9"/>
    <mergeCell ref="B62:B67"/>
    <mergeCell ref="A31:A34"/>
    <mergeCell ref="B31:B34"/>
    <mergeCell ref="A35:A36"/>
    <mergeCell ref="B35:B36"/>
  </mergeCells>
  <printOptions/>
  <pageMargins left="0.3937007874015748" right="0.3937007874015748" top="0.3937007874015748" bottom="0.3937007874015748" header="0.31496062992125984" footer="0.31496062992125984"/>
  <pageSetup horizontalDpi="1200" verticalDpi="1200" orientation="landscape" paperSize="8"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77C6-4529-4C62-98FB-6616DC48806E}">
  <sheetPr>
    <tabColor theme="0" tint="-0.1499900072813034"/>
  </sheetPr>
  <dimension ref="A1:A6"/>
  <sheetViews>
    <sheetView workbookViewId="0" topLeftCell="A1">
      <selection activeCell="A11" sqref="A11"/>
    </sheetView>
  </sheetViews>
  <sheetFormatPr defaultColWidth="9.140625" defaultRowHeight="15"/>
  <cols>
    <col min="1" max="1" width="14.28125" style="0" customWidth="1"/>
  </cols>
  <sheetData>
    <row r="1" ht="15">
      <c r="A1" s="52" t="s">
        <v>217</v>
      </c>
    </row>
    <row r="2" ht="15">
      <c r="A2" s="51" t="s">
        <v>198</v>
      </c>
    </row>
    <row r="3" ht="15">
      <c r="A3" s="51" t="s">
        <v>575</v>
      </c>
    </row>
    <row r="4" ht="15">
      <c r="A4" s="51" t="s">
        <v>739</v>
      </c>
    </row>
    <row r="5" ht="25.5">
      <c r="A5" s="51" t="s">
        <v>231</v>
      </c>
    </row>
    <row r="6" ht="15">
      <c r="A6" s="51" t="s">
        <v>218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 Zuzana Královičová</dc:creator>
  <cp:keywords/>
  <dc:description/>
  <cp:lastModifiedBy>Mgr. Zuzana Královičová</cp:lastModifiedBy>
  <cp:lastPrinted>2022-07-19T07:17:56Z</cp:lastPrinted>
  <dcterms:created xsi:type="dcterms:W3CDTF">2021-04-16T07:59:47Z</dcterms:created>
  <dcterms:modified xsi:type="dcterms:W3CDTF">2022-07-19T12:17:53Z</dcterms:modified>
  <cp:category/>
  <cp:version/>
  <cp:contentType/>
  <cp:contentStatus/>
</cp:coreProperties>
</file>