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bookViews>
    <workbookView xWindow="65416" yWindow="65416" windowWidth="29040" windowHeight="15840" tabRatio="650" activeTab="0"/>
  </bookViews>
  <sheets>
    <sheet name="Ľudské zdroje a podnikanie" sheetId="4" r:id="rId1"/>
    <sheet name="Doprava a TI" sheetId="1" r:id="rId2"/>
    <sheet name="Mestské ŽP a podmienky pre VČ" sheetId="2" r:id="rId3"/>
    <sheet name="Komunikácia_ ver. služby_občan" sheetId="3" r:id="rId4"/>
    <sheet name="Vyhodnotenie" sheetId="5" r:id="rId5"/>
  </sheets>
  <definedNames>
    <definedName name="_xlnm.Print_Area" localSheetId="2">'Mestské ŽP a podmienky pre VČ'!$A$1:$O$92</definedName>
    <definedName name="_xlnm.Print_Titles" localSheetId="0">'Ľudské zdroje a podnikanie'!$1:$2</definedName>
    <definedName name="_xlnm.Print_Titles" localSheetId="1">'Doprava a TI'!$1:$2</definedName>
    <definedName name="_xlnm.Print_Titles" localSheetId="2">'Mestské ŽP a podmienky pre VČ'!$1:$2</definedName>
    <definedName name="_xlnm.Print_Titles" localSheetId="3">'Komunikácia_ ver. služby_občan'!$1:$2</definedName>
  </definedNames>
  <calcPr calcId="191029"/>
  <extLst/>
</workbook>
</file>

<file path=xl/sharedStrings.xml><?xml version="1.0" encoding="utf-8"?>
<sst xmlns="http://schemas.openxmlformats.org/spreadsheetml/2006/main" count="1260" uniqueCount="778">
  <si>
    <t>Prioritná oblasť A - Ľudské zdroje a podnikateľské prostredie</t>
  </si>
  <si>
    <t>Priorita PHSR</t>
  </si>
  <si>
    <t>Opatrenie</t>
  </si>
  <si>
    <t>Názov projektu</t>
  </si>
  <si>
    <t>Stav projektu z pohľadu roka 2019</t>
  </si>
  <si>
    <t>Zodpovednosť /Garant</t>
  </si>
  <si>
    <t>Partneri garanta (spolupráca mesta s ...)</t>
  </si>
  <si>
    <t>Časový rámec realizácie</t>
  </si>
  <si>
    <t>Plánované zdroje financovania (napr. vlastné zdroje, dotácie, granty)</t>
  </si>
  <si>
    <t>Merateľný ukazovateľ výstupu </t>
  </si>
  <si>
    <t>Dosiahnutá hodnota ukazovateľa</t>
  </si>
  <si>
    <t>Náklady v roku 2019 - vlastné zdroje z rozpočtu mesta</t>
  </si>
  <si>
    <t>Náklady v roku 2019 - dotácia určená mestu</t>
  </si>
  <si>
    <t>Náklady v roku 2019 - vlastné zdroje partnera</t>
  </si>
  <si>
    <t>Náklady v roku 2019 - dotácia určená partnerovi</t>
  </si>
  <si>
    <t>Náklady v roku 2019 spolu</t>
  </si>
  <si>
    <t>A.1 Zosúladenie ponuky vzdelávania a potrieb trhu práce</t>
  </si>
  <si>
    <t>A.1.1 Skvalitnenie predprimárneho vzdelávania</t>
  </si>
  <si>
    <t>Zrealizovaný</t>
  </si>
  <si>
    <t xml:space="preserve">Mesto Trnava </t>
  </si>
  <si>
    <t>2017-2020</t>
  </si>
  <si>
    <t>počet miest v novovytvorenej MŠ</t>
  </si>
  <si>
    <t>Projekt bol realizovaný s finančnou podporou EÚ v rámci operačného programu IROP. Realizácia stavby začala dňa 11.09.2018. Kolaudačné rozhodnutie nadobudlo právoplatnosť 30.12.2019. V roku 2019 prebehol zápis detí do materskej školy. Výučba začne k 1.1.2020 v troch triedach.</t>
  </si>
  <si>
    <t>Nerealizovaný</t>
  </si>
  <si>
    <t>x</t>
  </si>
  <si>
    <t>2018-2019</t>
  </si>
  <si>
    <t>rozpočet mesta ( 475 405,00 EUR), IROP ( 445 550,00 EUR) </t>
  </si>
  <si>
    <r>
      <rPr>
        <b/>
        <sz val="10"/>
        <rFont val="Calibri"/>
        <family val="2"/>
        <scheme val="minor"/>
      </rPr>
      <t>Cieľ projektu:</t>
    </r>
    <r>
      <rPr>
        <sz val="10"/>
        <rFont val="Calibri"/>
        <family val="2"/>
        <scheme val="minor"/>
      </rPr>
      <t xml:space="preserve"> Zabezpečenie a zvýšenie dostupnosti kvalitného predprimárneho vzdelávania pre deti vo veku od 3 rokov s dôrazom na zdravotne znevýhodnené deti. Materská škola s plánovanou kapacitou 63 detí vznikne rekonštrukciou dnes nevyužívaného pavilónu bývalej ZŠ Mozartova.</t>
    </r>
  </si>
  <si>
    <t>Žiadosť o NFP pre projekt z IROP bola schválená. Po zhodnotení ďalších naviazaných investícií a skutočnej potreby rozširovať kapacity MŠ vedenie mesta rozhodlo o nerealizovaní projektu.</t>
  </si>
  <si>
    <t xml:space="preserve">Rozšírenie kapacity Cirkevnej MŠ sv. Alžbety v Trnave </t>
  </si>
  <si>
    <t>Rímskokatolícka cirkev, Trnavská arcidiecéza </t>
  </si>
  <si>
    <t>2016 - 2019</t>
  </si>
  <si>
    <t>počet novovytvorených miest v MŠ</t>
  </si>
  <si>
    <r>
      <t>Cieľ projektu:</t>
    </r>
    <r>
      <rPr>
        <sz val="10"/>
        <rFont val="Calibri"/>
        <family val="2"/>
        <scheme val="minor"/>
      </rPr>
      <t xml:space="preserve"> Zvýšenie dostupnosti predprimárneho vzdelávania pre všetky deti vo veku od 3 do 5 rokov zvýšením kapacity materskej školy. </t>
    </r>
    <r>
      <rPr>
        <b/>
        <sz val="10"/>
        <rFont val="Calibri"/>
        <family val="2"/>
        <scheme val="minor"/>
      </rPr>
      <t xml:space="preserve">
</t>
    </r>
  </si>
  <si>
    <t>Rímskokatolícka cirkev Trnavská arcidiecéza získala pre projekt podporu z IROP. Stavebné práce prebiehali v období 09/2018 - 09/2019. Prevádzka MŠ začala v 09/2019. Kapacita zariadenia v zmysle PD je 60 detí, v zmysle vyjadrenia RÚVZ až 69 detí. Výučba prebieha v 3 triedach. MŠ navštevujú aj deti so špeciálnymi výchovno-vzdelávacími potrebami.</t>
  </si>
  <si>
    <t>A.1.2 Skvalitnenie primárneho a nižšieho stredného vzdelávania</t>
  </si>
  <si>
    <t>Prevencia požiarov - výchova a vzdelávanie žiakov MŠ a ZŠ</t>
  </si>
  <si>
    <t xml:space="preserve">Dobrovoľný hasičský zbor </t>
  </si>
  <si>
    <t>2017-2021</t>
  </si>
  <si>
    <t>rozpočet mesta</t>
  </si>
  <si>
    <t xml:space="preserve"> počet zapojených MŠ a ZŠ</t>
  </si>
  <si>
    <r>
      <t xml:space="preserve">Cieľ projektu: </t>
    </r>
    <r>
      <rPr>
        <sz val="10"/>
        <rFont val="Calibri"/>
        <family val="2"/>
        <scheme val="minor"/>
      </rPr>
      <t>Cieľom projektu je informovať žiakov materských a základných škôl o rizikách a nebezpečenstve vzniku požiarov. Súčasťou projektu by mali byť aj interaktívne a praktické ukážky pre žiakov a bulletin o histórii dobrovoľného hasičstva v Trnave.</t>
    </r>
  </si>
  <si>
    <t>Základné a materské školy výchovu a vzdelávanie žiakov v oblasti prevencie požiarov vykonávajú každoročne v rámci vlastných kapacít a zdrojov.</t>
  </si>
  <si>
    <t>A.1.3 Skvalitnenie inkluzívneho vzdelávania</t>
  </si>
  <si>
    <t>Inkluzívne vzdelávanie zdravotne znevýhodnených detí v MŠ, Mozartova 10, Trnava</t>
  </si>
  <si>
    <t>Mesto Trnava</t>
  </si>
  <si>
    <t>MŠ Mozartova 10</t>
  </si>
  <si>
    <t>rozpočet mesta, OP ľudské zdroje</t>
  </si>
  <si>
    <t>Dňa 22. októbra 2018 bol Mestu Trnava doručený návrh na uzavretie zmluvy o poskytnutí nenávratného finančného príspevku pre schválený projekt v rámci IROP "Vytvorenie MŠ s inkluzívnym vzdelávaním zdravotne znevýhodnených detí". Mesto Trnava aj vzhľadom na skutočnosť, že medzičasom v rámci iných investičných akcií rozšírilo kapacity materských škôl, opätovne prehodnotilo požadované kapacity, rovnako tak posúdilo nevyhnutné neoprávnené výdavky pre predmetný projekt. Na základe týchto podkladov sme sa rozhodli v novembri 2018 návrh na uzavretie zmluvy o poskytnutí finančného príspevku pre projekt vrátiť.</t>
  </si>
  <si>
    <t>Projekt inkluzívneho vzdelávania detí a žiakov so špeciálnymi výchovno vzdelávacími potrebami v ZŠ s MŠ, M. Gorkého 21, Trnava</t>
  </si>
  <si>
    <t>V realizácii</t>
  </si>
  <si>
    <t>2019-2021</t>
  </si>
  <si>
    <r>
      <rPr>
        <b/>
        <sz val="10"/>
        <rFont val="Calibri"/>
        <family val="2"/>
        <scheme val="minor"/>
      </rPr>
      <t>Cieľ projektu:</t>
    </r>
    <r>
      <rPr>
        <sz val="10"/>
        <rFont val="Calibri"/>
        <family val="2"/>
        <scheme val="minor"/>
      </rPr>
      <t xml:space="preserve"> Zvýšiť inkluzívnosť a umožniť rovnaký prístup ku kvalitnému vzdelávaniu detí a žiakov so špeciálnymi výchovno vzdelávacími potrebami, vrátane detí a žiakov zo sociálne znevýhodneného prostredia a z MRK, zlepšiť výchovno vzdelávacie výsledky a kompetencie detí a žiakov, rozvíjať spoluprácu s rodičmi a komunitou.</t>
    </r>
  </si>
  <si>
    <t>A.1.4 Obnova a vybavenie škôl a školských zariadení  </t>
  </si>
  <si>
    <t>Zabezpečenie odborných učební v ZŠ na ulici Maxima Gorkého v Trnave</t>
  </si>
  <si>
    <t>Príprava</t>
  </si>
  <si>
    <t>IROP (131 785,85 EUR) rozpočet mesta (17 229  EUR) </t>
  </si>
  <si>
    <t>počet zmodernizovaných odborných učební </t>
  </si>
  <si>
    <r>
      <t>Cieľ projektu: </t>
    </r>
    <r>
      <rPr>
        <sz val="10"/>
        <rFont val="Calibri"/>
        <family val="2"/>
        <scheme val="minor"/>
      </rPr>
      <t>Skvalitnenie odborného vzdelávania na základnej škole Gorkého v Trnave  prostredníctvom obnovy existujúcej školskej infraštruktúry  - vybudovaním nových (jazyková učebňa) a rekonštrukciou existujúcich odborných učební (učebňa biológie, chémie a polytechnická učebňa). </t>
    </r>
  </si>
  <si>
    <t xml:space="preserve">Mesto Trnava pre projekt získalo finančnú podporu z IROP. V roku 2019 prebiehali verejné obstarávania pre jednotlivé aktivity a ich kontrola riadiacim orgánom. Nedošlo k skutočnej realizácii projektu. </t>
  </si>
  <si>
    <t>ZŠ Námestie Slov. učeného tovarišstva 15 - vybudovanie nových odborných učební v pavilóne B</t>
  </si>
  <si>
    <t xml:space="preserve">ZŠ Námestie SUT </t>
  </si>
  <si>
    <t>2017 - 2021</t>
  </si>
  <si>
    <t>rozpočet mesta (25 000 EUR), externé zdroje školy (215 000 EUR)</t>
  </si>
  <si>
    <t xml:space="preserve">počet nových odborných učební </t>
  </si>
  <si>
    <r>
      <t>Cieľ projektu: </t>
    </r>
    <r>
      <rPr>
        <sz val="10"/>
        <rFont val="Calibri"/>
        <family val="2"/>
        <scheme val="minor"/>
      </rPr>
      <t xml:space="preserve">Vybudovanie nových odborných učební v podkroví pavilónu B. </t>
    </r>
  </si>
  <si>
    <t>Rekonštrukcia školskej jedálne - vytvorenie možnosti poskytovať diétne stravovanie</t>
  </si>
  <si>
    <t xml:space="preserve">ZŠ Atómová </t>
  </si>
  <si>
    <t>počet zmodernizovaných kuchýň</t>
  </si>
  <si>
    <r>
      <rPr>
        <b/>
        <sz val="10"/>
        <rFont val="Calibri"/>
        <family val="2"/>
        <scheme val="minor"/>
      </rPr>
      <t>Cieľ projektu</t>
    </r>
    <r>
      <rPr>
        <sz val="10"/>
        <rFont val="Calibri"/>
        <family val="2"/>
        <scheme val="minor"/>
      </rPr>
      <t>: Rekonštrukcia a modernizácia kuchyne na ZŠ s MŠ Atómová 1, s cieľom zavedenia systému dietného stravovania pre deti a žiakov mesta Trnava.</t>
    </r>
  </si>
  <si>
    <t>A.1.5 Kvalita vzdelávania na stredných školách</t>
  </si>
  <si>
    <t>Centrum odborného vzdelávania pre energetiku</t>
  </si>
  <si>
    <t>Externý partner - Príprava</t>
  </si>
  <si>
    <t>Stredná odborná škola elektrotechnická Trnava</t>
  </si>
  <si>
    <t>ŠIOV</t>
  </si>
  <si>
    <t>2016-2020</t>
  </si>
  <si>
    <t xml:space="preserve">vlastné prostriedky, grantové zdroje </t>
  </si>
  <si>
    <t>počet zmodernizovaných učební/objektov</t>
  </si>
  <si>
    <r>
      <t xml:space="preserve">Cieľ projektu: </t>
    </r>
    <r>
      <rPr>
        <sz val="10"/>
        <rFont val="Calibri"/>
        <family val="2"/>
        <scheme val="minor"/>
      </rPr>
      <t xml:space="preserve">Dobudovanie Centra odborného vzdelávania a prípravy (COVP) pre elektro odbory v rámci SOŠ elektrotechnickej v Trnave. </t>
    </r>
  </si>
  <si>
    <t>SOŠ elektrotechnická v rámci IROP získala nenávratný finančný príspevok pre projekt Modernizácia SOŠ elektrotechnickej Trnava, Sibírska 1 a realizácia učebne pre energetiku a elektrotechniku, s ktorého realizáciou sa počíta v r. 2020. Jedná sa o projekt v kompetencii TTSK.</t>
  </si>
  <si>
    <t xml:space="preserve">Centrum odborného vzdelávania a prípravy pre elektro odbory v rámci SOŠ elektrotechnickej v Trnave </t>
  </si>
  <si>
    <t>riaditeľstvo SOŠ</t>
  </si>
  <si>
    <t>2016 - 2020</t>
  </si>
  <si>
    <t xml:space="preserve">grantové zdroje 95%, zriadovateľ 5% </t>
  </si>
  <si>
    <t xml:space="preserve">počet centier odborného vzdelávania </t>
  </si>
  <si>
    <r>
      <t xml:space="preserve">Cieľ projektu: </t>
    </r>
    <r>
      <rPr>
        <sz val="10"/>
        <rFont val="Calibri"/>
        <family val="2"/>
        <scheme val="minor"/>
      </rPr>
      <t>Vybudovanie odbornej učebne elektrotechniky a energetiky, výmena okien na budove internátu, výmena výťahov, hydraulické vyregulovanie vykurovacej sústavy.</t>
    </r>
  </si>
  <si>
    <t xml:space="preserve"> SOŠ automobilová Trnava - rekonštrukcia a modernizácia </t>
  </si>
  <si>
    <t xml:space="preserve">riaditeľstvo SOŠ </t>
  </si>
  <si>
    <t>2018 - 2020</t>
  </si>
  <si>
    <t>počet rekonštruovaných objektov</t>
  </si>
  <si>
    <r>
      <t xml:space="preserve">Cieľ projektu: </t>
    </r>
    <r>
      <rPr>
        <sz val="10"/>
        <rFont val="Calibri"/>
        <family val="2"/>
        <scheme val="minor"/>
      </rPr>
      <t>Rekonštrukcia a modernizácia objektu praktického vyučovania, obstaranie vybavenia a IKT pre teoretické a praktické  vyučovanie.</t>
    </r>
  </si>
  <si>
    <t>SPŠ dopravná v Trnave - Modernizácia odborných učební technických študijných odborov</t>
  </si>
  <si>
    <t xml:space="preserve">riaditeľstvo SPŠ dopravná </t>
  </si>
  <si>
    <t>2017 - 2019</t>
  </si>
  <si>
    <t>grantové zdroje (480 000,00 EUR), zriaďovateľ (25 000 EUR)</t>
  </si>
  <si>
    <t>počet modernizovaných učební</t>
  </si>
  <si>
    <r>
      <t xml:space="preserve">Cieľ projektu: </t>
    </r>
    <r>
      <rPr>
        <sz val="10"/>
        <rFont val="Calibri"/>
        <family val="2"/>
        <scheme val="minor"/>
      </rPr>
      <t>Modernizácia odborných učební zameraná najmä na nedostatkové technické profesie.</t>
    </r>
  </si>
  <si>
    <t>V roku 2019 SPŠ dopravná v Trnave z prostriedkov IROP získala nenávratný finančný príspevok vo výške 463 793, 47 € na realizáciu projektu Modernizácia materiálno-technického vybavenia odborných pracovísk školy pre praktické vyučovanie. Ukončenie realizácie hlavných aktivít projektu je naplánované na 03/2021.</t>
  </si>
  <si>
    <t>SPŠ stavebná v Trnave - zvýšenie energetickej hospodárnosti školy</t>
  </si>
  <si>
    <t>Externý partner - Nerealizovaný</t>
  </si>
  <si>
    <t xml:space="preserve">riaditeľstvo SPŠ stavebná </t>
  </si>
  <si>
    <t>2016 - 2020</t>
  </si>
  <si>
    <t>prostriedky TTSK</t>
  </si>
  <si>
    <t>počet zrekonštruovaných škôl</t>
  </si>
  <si>
    <t>V rámci kapitálových výdavkov SPŠ stavebná každoročne žiada zriaďovateľa TTSK o rekonštrukciu objektu školy a o zníženie energetickej náročnosti budovy. Predpokladáme, že realizácia projektu sa bude realizovať v roku 2021.</t>
  </si>
  <si>
    <t>A.1.6 Spolupráca s vyššími odbornými a vysokými školami</t>
  </si>
  <si>
    <t>% záujmu o štúdium na technické a odborné smery</t>
  </si>
  <si>
    <r>
      <t xml:space="preserve">Cieľ projektu: </t>
    </r>
    <r>
      <rPr>
        <sz val="10"/>
        <rFont val="Calibri"/>
        <family val="2"/>
        <scheme val="minor"/>
      </rPr>
      <t>Vytvoriť predpoklady pre záujem o ďalšie technické a odborné vzdelávanie na stredných a vysokých školách.</t>
    </r>
  </si>
  <si>
    <t>Jedná sa o každoročne sa opakujúci projekt. Spolupráca s mestom a MTF STU Trnava v tejto oblasti začala v r. 2017. Mesto Trnava sa zmluvne zaväzuje k úlohe na základných školách vo svojej zriaďovateľskej pôsobnosti propagovať ponuku krúžkovej činnosti formou praktických cvičení na odbornom pracovisku MTF v Trnave. Praktické cvičenia skupiny žiakov trvajú 3 mesiace. Mesto sa podieľa na úhrade nákladov spojených s prípravou, realizáciou a odborným personálnym zabezpečením krúžkovej činnosti. V roku 2019 žiaci ZŠ s MŠ Spartakovská a ZŠ s MŠ A. Kubinu absolvovali na MTF 13 motivačných stretnutí a 1 exkurziu po laboratóriách Ústavu výrobných technológií. Stretnutie absolvovalo 24 žiakov.
Vzhľadom na povahu projektu navrhujeme, aby sa merateľný ukazovateľ zmenil zo sledovaného „%-neho podielu záujmu detí o štúdium o technické odbory“ na „počet praktických cvičení/exkurzií za rok“.</t>
  </si>
  <si>
    <t>A.1.7 Rozvoj ďalšieho vzdelávania</t>
  </si>
  <si>
    <t>Centrum celoživotného vzdelávania</t>
  </si>
  <si>
    <t>ZŠ s MŠ Gorkého</t>
  </si>
  <si>
    <t>OP Ľudské zdroje</t>
  </si>
  <si>
    <t>vybudované centrum celoživotného vzdelávania, počet zapojených občanov</t>
  </si>
  <si>
    <t>A.2 Starostlivosť o existujúcich a nových investorov</t>
  </si>
  <si>
    <t xml:space="preserve">A.2.1 Trnava mesto inovácií a činností s vyššou pridanou hodnotou </t>
  </si>
  <si>
    <t>Mestský priemyselný a technologický park</t>
  </si>
  <si>
    <t>obsadenosť (%)</t>
  </si>
  <si>
    <r>
      <t xml:space="preserve">Cieľ projektu: </t>
    </r>
    <r>
      <rPr>
        <sz val="10"/>
        <rFont val="Calibri"/>
        <family val="2"/>
        <scheme val="minor"/>
      </rPr>
      <t>Poskytovanie infraštruktúry pre podnikateľské subjekty, prioritne zamerané na aktivity s vyššou pridanou hodnotou. Prostriedkom dosiahnutia cieľa bude tvorba, aktualizácia súboru marketingových nástroje (facelift webového sídla MPaTP, informačné tabule, brožúry).</t>
    </r>
  </si>
  <si>
    <t xml:space="preserve">A.2.2 Partnerstvo verejného a súkromného sektora </t>
  </si>
  <si>
    <t>možné typové aktivity: a) pravidelné stretnutia s významnými zamestnávateľmi a ďalšími inštitúciami b) združovanie investícií pre rozvoj mesta PPP projekty - projekty v partnerstve verejného a súkromného sektora, c) pravidelne každoročne organizované stretnutie s vedeniami podnikov a predstaviteľmi mesta, d) neformálne stretnutia predstaviteľov mesta s veľkými zamestnávateľmi, e) vznik podnikateľského fóra mesta Trnava - platformy prostredníctvom ktorej bude riadená spolupráca verejného a súkromného sektora na budovaní proinvestičného a pozitívne ladeného podnikateľského prostredia</t>
  </si>
  <si>
    <t>A.2.3 Postinvestičná starostlivosť o kľúčové podniky</t>
  </si>
  <si>
    <t>Analýza podnikateľského prostredia</t>
  </si>
  <si>
    <t>spracovaná analýza</t>
  </si>
  <si>
    <r>
      <t xml:space="preserve">Cieľ projektu: </t>
    </r>
    <r>
      <rPr>
        <sz val="10"/>
        <rFont val="Calibri"/>
        <family val="2"/>
        <scheme val="minor"/>
      </rPr>
      <t>Zmapovanie podnikateľského prostredia a stavu malého a stredného podnikania na území mesta Trnava.</t>
    </r>
  </si>
  <si>
    <t xml:space="preserve">A.3 Malé a stredné podnikanie </t>
  </si>
  <si>
    <t xml:space="preserve">A 3.1 Stimuly pre malé a stredné podnikanie </t>
  </si>
  <si>
    <t>Transfer poznatkov a know-how/technológií</t>
  </si>
  <si>
    <t>Turecká regionálna obchodná a priemyselná komora</t>
  </si>
  <si>
    <t>grantové zdroje, vlastné zdroje</t>
  </si>
  <si>
    <t>počet stretnutí</t>
  </si>
  <si>
    <r>
      <rPr>
        <b/>
        <sz val="10"/>
        <rFont val="Calibri"/>
        <family val="2"/>
        <scheme val="minor"/>
      </rPr>
      <t>Cieľ projektu:</t>
    </r>
    <r>
      <rPr>
        <sz val="10"/>
        <rFont val="Calibri"/>
        <family val="2"/>
        <scheme val="minor"/>
      </rPr>
      <t xml:space="preserve"> Projekt je zameraný na obojstrannú výmenu know-how, technológií, poznatkov, best practices v sektoroch automobilového, strojárskeho a zdravotníckeho sektora ako aj B2B rokovania podnikateľov z týchto sektorov.</t>
    </r>
  </si>
  <si>
    <t>Projekt nebol realizovaný, nakoľko Turecká regionálna obchodná a priemyselná komora nezískala pre zámer finančnú podporu.</t>
  </si>
  <si>
    <t>Podpora podnikania, zvyšovanie motivácie pre podnikanie najmä prostredníctvom uľahčenia využívania nových nápadov</t>
  </si>
  <si>
    <t>Externý partner - Zrealizovaný</t>
  </si>
  <si>
    <t>2017-2019</t>
  </si>
  <si>
    <t>počet zrealizovaných  projektov</t>
  </si>
  <si>
    <r>
      <t>Cieľ projektu:</t>
    </r>
    <r>
      <rPr>
        <sz val="10"/>
        <rFont val="Calibri"/>
        <family val="2"/>
        <scheme val="minor"/>
      </rPr>
      <t xml:space="preserve"> Vzdelávanie žien s možnosťou zamestnania sa v sektore cestovného ruchu, gastronómie a hotelierstvo, prostredníctvom tvorby vzdelávacích modulov interaktívnej webovej stránky a odborných seminárov.</t>
    </r>
  </si>
  <si>
    <t>Podpora internacionalizácie, nové obchodné príležitosti (najmä na tretie trhy) v rámci medzinárodného obchodu, propagačné a marketingové aktivity</t>
  </si>
  <si>
    <t>Externý partner - V realizácii</t>
  </si>
  <si>
    <t xml:space="preserve"> MSP,
 Obchodné komory v prípade konania obchodných misií, 
 Organizátori výstav v prípade výstav a veľtrhov</t>
  </si>
  <si>
    <t>rozpočet SOPK, účastnícke poplatky podnikov</t>
  </si>
  <si>
    <t>počet zrealizovaných projektov/resp. aktivít</t>
  </si>
  <si>
    <r>
      <rPr>
        <sz val="10"/>
        <color theme="1"/>
        <rFont val="Calibri"/>
        <family val="2"/>
        <scheme val="minor"/>
      </rPr>
      <t>Plánujú sa obchodné misie s cieľom podpory produktivity práce podnikateľského sektora, ktoré môžu viesť z vyššej zamestnanosti a zvýšeniu atraktivity žitia v meste.</t>
    </r>
    <r>
      <rPr>
        <sz val="10"/>
        <rFont val="Calibri"/>
        <family val="2"/>
        <scheme val="minor"/>
      </rPr>
      <t xml:space="preserve"> Takáto aktivita je jednou z hlavných úloh SOPK - pomáhať slovenským firmám sa presadzovať na zahraničných trhoch. V roku 2019 Trnavská RK SOPK pre firmy zrealizovala obchodné misie do Sofie, Bulharsko (6 firiem) / Skopje, Severné Macedonsko (9 firiem) / Budapešti, Maďarsko (6 firiem) / Baia Mare, Rumunsko (3 firmy). Okrem toho RK SOPK zorganizovala konzultačný deň zameraný na japonský trh pre 6 firiem.</t>
    </r>
  </si>
  <si>
    <t xml:space="preserve">A.3.2 Plochy a objekty pre MSP </t>
  </si>
  <si>
    <t>Rekonštrukcia objektu PO 01 v TTIP</t>
  </si>
  <si>
    <t>zrekonštruovaná plocha v metroch štvorcových</t>
  </si>
  <si>
    <r>
      <rPr>
        <b/>
        <sz val="10"/>
        <rFont val="Calibri"/>
        <family val="2"/>
        <scheme val="minor"/>
      </rPr>
      <t>Cieľ projektu</t>
    </r>
    <r>
      <rPr>
        <sz val="10"/>
        <rFont val="Calibri"/>
        <family val="2"/>
        <scheme val="minor"/>
      </rPr>
      <t xml:space="preserve">: Komplexná rekonštrukcia vnútorných priestorov v zmysle projektovej dokumentácie. </t>
    </r>
  </si>
  <si>
    <t>V období 5-12/2019 prebehla komplexná interiérová rekonštrukcia pôvodného objektu PO 01 v TTIP, v rámci ktorej sa uskutočnila výmena zdravotechniky, elektroinštalácie, slaboprúdu a vykurovacích telies. Rekonštrukcia pozostávala i z dispozičných zmien jestvujúcich interiérových priestorov, t. j. vybúrania niektorých priečok a zamurovania dverných otvorov. Zrealizované boli nové stierkové omietky stien, sadrokartónové stropy a keramické obklady v sociálnych miestnostiach. Následne boli inštalované nové nášľapné vrstvy podláh, kuchynské linky, zariadenia na prípravu TÚV, interiérové dvere, madlá, svietidlá, vypínače, zásuvky, atď. V technickej miestnosti ÚK bola zrušená prehĺbená časť a bol upravený prístup pre hlavný uzáver prívodu vody. Schodiskové stupne vonkajšieho vyrovnávacieho schodiska boli upravené obkladom z mrazuvzdornej protišmykovej dlažby. V rámci rekonštrukcie sa rozšírila štruktúrovaná kabeláž pre prenos dátových a hlasových signálov pre počítačovú sieť, kamerový systém a elektrickú zabezpečovaciu signalizáciu. V 12/2019 bola rekonštrukcia ukončená a zaradená do majetku mesta.</t>
  </si>
  <si>
    <t>Nové plochy pre podnikateľské účely</t>
  </si>
  <si>
    <t>2019-2020</t>
  </si>
  <si>
    <t>vybudovaná plocha v metroch štvorcových</t>
  </si>
  <si>
    <r>
      <t xml:space="preserve">Cieľ projektu: </t>
    </r>
    <r>
      <rPr>
        <sz val="10"/>
        <rFont val="Calibri"/>
        <family val="2"/>
        <scheme val="minor"/>
      </rPr>
      <t>Výstavba objektu v TTIP za účelom skladovania mestského depozitu a prenájmu podnikateľským subjektom na základe projektovej dokumentácie.</t>
    </r>
  </si>
  <si>
    <t>A.3.3 Súčinnosť medzi MSP</t>
  </si>
  <si>
    <t>Vytvorenie a rozvoj cezhraničnej platformy Industry 4.0</t>
  </si>
  <si>
    <t xml:space="preserve"> Univerzity, Krajská hospodárska komora Juhomoravského kraja, Bratislavské inovačné centrum</t>
  </si>
  <si>
    <t>strategický dokument/ odborné semináre a poradenstvá</t>
  </si>
  <si>
    <r>
      <t xml:space="preserve">Cieľ projektu: </t>
    </r>
    <r>
      <rPr>
        <sz val="10"/>
        <rFont val="Calibri"/>
        <family val="2"/>
        <scheme val="minor"/>
      </rPr>
      <t>Mobilizácia transferu poznatkov a technológií do praxe z výskumných inštitúcií, koordinácia aktivít univerzitných vedeckých parkov a výskumných centier v oblasti transferu technológií, finančné krytie expertných podporných služieb špičkových domácich i zahraničných expertov na transfer technológií a ohodnotenie komerčného potenciálu výsledkov, podpora patentov a práv ochrany duševného vlastníctva, vyhľadávanie a aktívna propagácia vynálezov, technológií a inovatívnych myšlienok, podpora účasti špičkových zahraničných výskumníkov. </t>
    </r>
  </si>
  <si>
    <t>Projekt nebol realizovaný, nakoľko Trnavská regionálna komora SOPK nezískala pre zámer finančnú podporu.</t>
  </si>
  <si>
    <t xml:space="preserve">A.4 Podpora kreatívneho priemyslu </t>
  </si>
  <si>
    <t>A.4.1 Potenciál v oblasti KKP</t>
  </si>
  <si>
    <t xml:space="preserve">Kreatívne centrum pre trnavský kraj </t>
  </si>
  <si>
    <t xml:space="preserve">Trnavský smosprávny kraj </t>
  </si>
  <si>
    <t>podnikateľský sektor, MVO, TTSK</t>
  </si>
  <si>
    <t>2017-2023</t>
  </si>
  <si>
    <t xml:space="preserve">IROP, vlastné zdroje </t>
  </si>
  <si>
    <t xml:space="preserve">plocha zrekonštrukovaných objektov v metroch štvorcových </t>
  </si>
  <si>
    <r>
      <t>Cieľ projektu</t>
    </r>
    <r>
      <rPr>
        <sz val="10"/>
        <rFont val="Calibri"/>
        <family val="2"/>
        <scheme val="minor"/>
      </rPr>
      <t>: Podpora a rozvoj kreatívneho potenciálu v trnavskom regióne prostredníctvom vybudovania Kreatívneho centra.</t>
    </r>
  </si>
  <si>
    <t xml:space="preserve"> </t>
  </si>
  <si>
    <t>Ukazovateľ výstupu </t>
  </si>
  <si>
    <t>B.1.1 Plán udržateľnej mobility</t>
  </si>
  <si>
    <t>Plán udržateľnej  mobility krajského mesta Trnava a jeho funkčného územia</t>
  </si>
  <si>
    <t>počet strategických dokumentov - PUM</t>
  </si>
  <si>
    <r>
      <t xml:space="preserve">Cieľ projektu: </t>
    </r>
    <r>
      <rPr>
        <sz val="10"/>
        <color theme="1"/>
        <rFont val="Calibri"/>
        <family val="2"/>
        <scheme val="minor"/>
      </rPr>
      <t>Vypracovanie podrobného strategického dokumentu pre vyriešenie správneho a vyváženého rozvoja dopravného systému. PUMM v sebe zahŕňa všetky príslušné druhy dopravy a analyzuje nielen problémy infraštruktúry, ale aj tie, ktoré súvisia s prevádzkou a organizáciou.</t>
    </r>
  </si>
  <si>
    <t>Po úspešnom ukončení procesu verejného obstarávania bola v 7/2019 podpísaná zmluva o dielo s úspešným uchádzačom a následne zahájená realizácia hlavnej aktivity projektu – vypracovanie Plánu udržateľnej mobility krajského mesta Trnava a jeho funkčného územia. V druhej polovici roka prebiehali odborné práce v oblasti zberu dát a dopravných prieskumov, ako aj zahájenia informačno - komunikačných aktivít (vytvorenie web stránky projektu, organizácia dvoch odborných workshopov). Ukončenie projektu je naplánované na rok 2020.</t>
  </si>
  <si>
    <t>B.1.2 Odstraňovanie dopravných nedostatkov a riešenie kritických miest na pozemných komunikáciách</t>
  </si>
  <si>
    <t>Rekonštrukcia miestnej komunikácie Kukučínova</t>
  </si>
  <si>
    <t xml:space="preserve">správcovia sietí </t>
  </si>
  <si>
    <t>zrekonštruovaná ulica v m</t>
  </si>
  <si>
    <t xml:space="preserve">Predmetom diela je rekonštrukcia miestnej komunikácie v rozsahu od okružnej križovatky Špačinská cesta po križovatku so Slnečnou ulicou v celkovej dĺžke 425 m. Vlastná realizácia prác bola zahájená 2.9.2019. Stavba je v štádiu pokročilej rozpracovanosti - finančné a časové plnenie v roku 2019 predstavuje cca na 60 %. V jarnom období r. 2020 zostáva zrealizovať konštrukčné vrstvy vlastnej cestnej komunikácie v zostatkovej dĺžke 240 m, vrátane pozdĺžneho parkovacieho státia, pravostranného chodníka pre chodcov, vsakovacích studní, verejného osvetlenia a náhradnej výsadby zelene. Uvedené náklady zahŕňajú doplatok za projektovú dokumentáciu a náklady na realizáciu v predmetnom roku. </t>
  </si>
  <si>
    <t xml:space="preserve">Rekonštrukcia miestnej komunikácie Mikovíniho a mosta </t>
  </si>
  <si>
    <t xml:space="preserve">úverové zdroje </t>
  </si>
  <si>
    <r>
      <t>Cieľ projektu:  </t>
    </r>
    <r>
      <rPr>
        <sz val="10"/>
        <color theme="1"/>
        <rFont val="Calibri"/>
        <family val="2"/>
        <scheme val="minor"/>
      </rPr>
      <t>Rekonštrukcia miestnej komunikácie a chodníkov, rekonštrukcia mostného telesa, na pozemkoch vo vlastníctve mesta (od Zelenečskej po Priemyselnú ulicu), od Priemyselnej ulice po koniec ulice bude vypracovaný projekt pre územné rozhodnutie, na základe ktorého sa bude táto časť ulice majetkovoprávne usporiadavať.</t>
    </r>
  </si>
  <si>
    <t xml:space="preserve">Rekonštrukcia miestnej komunikácie Hajdóczyho vrátane Námestia J. Herdu </t>
  </si>
  <si>
    <t>V prvej polovici roku 2019 prebiehalo prepracovanie projektovej dokumentácie (verejné osvetlenie – osvetlenie priechodov pre chodcov), získavanie vyjadrení od jednotlivých správcov sietí a orgánov štátnej správy i majetkovoprávne usporiadanie pozemkov. Následne bola podaná žiadosť o stavebné povolenie. V decembri 2019 sa uskutočnilo pracovné stretnutie za účasti zástupcov okresného riaditeľstva policajného zboru, odboru dopravného inšpektorátu, kde sa dohodlo, že navrhovaná obojsmerná miestna komunikácia sa zmení na jednosmernú miestnu komunikáciu, ktorá bude doplnená obojsmerným cyklochodníkom. Z daného dôvodu bolo ukončené stavebné konanie a zároveň je nutné spracovať novú projektovú dokumentáciu, ktorá bude riešiť návrh jednosmernej miestnej komunikácie s obojsmerným cyklochodníkom, úsek od Univerzity Cyrila a Metoda po križovatku Ulíc J. Hajdóczyho a Maximiliána Hella. Aktuálny zámer mesta nateraz nepočíta s rekonštrukciou Námestia J. Herdu.</t>
  </si>
  <si>
    <t>Kruhová križovatka Študenstská-Bottova</t>
  </si>
  <si>
    <t>Rozpočet mesta</t>
  </si>
  <si>
    <t>vybudovaná okružná križovatka</t>
  </si>
  <si>
    <r>
      <t xml:space="preserve">Cieľ projektu: </t>
    </r>
    <r>
      <rPr>
        <sz val="10"/>
        <rFont val="Calibri"/>
        <family val="2"/>
        <scheme val="minor"/>
      </rPr>
      <t>Zvýšenie bezpečnosti a plynulosti premávky.</t>
    </r>
  </si>
  <si>
    <t>Mesto má spracovanú dokumentáciu pre územné rozhodnutie, ku ktorej sa aktuálne vyjadrujú dotknuté orgány a osoby. Po získaní súhlasných stanovísk so stavbou bude podaná žiadosť o stavebné povolenie.</t>
  </si>
  <si>
    <t>Predĺženie miestnej komunikácie Spartakovská</t>
  </si>
  <si>
    <t>Developer Terra Trnavia, s.r.o.</t>
  </si>
  <si>
    <t>Predmetom projektu je vybudovať okružnú križovatku a komunikáciu pre zabezpečenie prístupu do novej lokality IBV Prúdy s ohľadom na zabezpečenie plynulosti a bezpečnosti premávky. Investičnú akciu zrealizuje developer.</t>
  </si>
  <si>
    <t xml:space="preserve">B.1.3 Statická doprava a parkovacia politika Mesta </t>
  </si>
  <si>
    <t>Realizácia nových parkovísk v gescii mesta Trnava</t>
  </si>
  <si>
    <r>
      <t xml:space="preserve">Cieľ projektu: </t>
    </r>
    <r>
      <rPr>
        <sz val="10"/>
        <color theme="1"/>
        <rFont val="Calibri"/>
        <family val="2"/>
        <scheme val="minor"/>
      </rPr>
      <t>Modernizácia a rekonštrukcia parkovacích plôch vo vybraných lokalitách a vybudovanie nových parkovacích plôch.</t>
    </r>
  </si>
  <si>
    <t>V roku 2019 bola spracovaná projektová dokumentácia pre územné rozhodnutie pre parkoviská: Ulica generála Goliana 12, Ulica generála Goliána 28-42, Nerudova 12-13, Nerudova 4-5. V aktuálnej etape sa dotknuté osoby a orgány vyjadrujú k stavebnému zámeru. S nesúhlasom občanov (petícia proti výstavbe) sa stretol zámer vybudovať parkovisko na Ulici Jiráskova 22-23, tento zámer bol zrušený. / Zrealizované boli parkovacie miesta na miestach zrušených stojísk pre komunálny odpad v počte 42 parkovacích miest.</t>
  </si>
  <si>
    <t xml:space="preserve">Spustenie parkovacej aplikácie a online platobnej brány </t>
  </si>
  <si>
    <t>TT-IT</t>
  </si>
  <si>
    <t xml:space="preserve">spustená aplikácia </t>
  </si>
  <si>
    <r>
      <t xml:space="preserve">Cieľ projektu: </t>
    </r>
    <r>
      <rPr>
        <sz val="10"/>
        <color theme="1"/>
        <rFont val="Calibri"/>
        <family val="2"/>
        <scheme val="minor"/>
      </rPr>
      <t xml:space="preserve">Rozšírenie možnosti platby za parkovanie v meste spustením parkovacej aplikácie. </t>
    </r>
  </si>
  <si>
    <t>B.1.4 Upokojenie dopravy v centrálnej mestskej zóne</t>
  </si>
  <si>
    <t xml:space="preserve"> opatrenie čiastočne naplní projekt s názvom "Obnova Štefánikovej ulice" naplánovaný v rámci opatrenia C.3.1</t>
  </si>
  <si>
    <t>B. 2 Alternatívne formy dopravy</t>
  </si>
  <si>
    <t xml:space="preserve">Cyklistické prepojenie obcí MFO Trnava s cieľom podporiť dopravu do zamestnania v jadrovom meste </t>
  </si>
  <si>
    <t xml:space="preserve">Združenie obcí mestskej oblasti Trnava (ZOMOT) </t>
  </si>
  <si>
    <t xml:space="preserve">Mesto Trnava, obce MFO Trnava </t>
  </si>
  <si>
    <t>2016-2021</t>
  </si>
  <si>
    <t>dĺžka nových úsekov cyklistických komunikácií v katastri Trnava v m</t>
  </si>
  <si>
    <t>Mesto malo zámer v spolupráci s MFO projekt realizovať. Vzhľadom na veľký rozsah zámeru nebolo možné projekt realizovať ako jeden celok. Združenie obcí mestskej oblasti Trnava (ZOMOT) v priebehu roka 2019 podal žiadosť o NFP pre projekt Cyklistické prepojenie obcí Trnava - Bohdanovce nad Trnavou - Špačince - I. etapa. Pre nedostatok alokovaných zdrojov bol projekt zamietnutý a zaradený do zásobníka projektov pre budúce obdobie. Ďalej sa pracuje na podkladoch pre projektovú dokumentáciu/povoleniach pre stavbu na úsekoch Biely Kostol - Ružindol, Biely Kostol - Kamenný mlyn, prepojovací cyklochodník Cukrová - smer Národné strelecké centrum (Pri Kalvárii) - podaná žiadosť o stavebné povolenie, cestička pre cyklistov Kamenná cesta (od Kamenného mlyna po Rekreačnú ulicu obec Biely Kostol) - zabezpečujú sa vyjadrenia dotknutých osôb a orgánov na základe projektovej dokumentácie na úrovni DÚR.</t>
  </si>
  <si>
    <t>Cyklistické prepojenie Trnava PSA - Zavar - cyklomost Peugeot</t>
  </si>
  <si>
    <t xml:space="preserve">
 PSA Peugeot Citroen
 ŽOS Trnava</t>
  </si>
  <si>
    <t>2015-2021</t>
  </si>
  <si>
    <t>dĺžka nových úsekov cyklistických komunikácií v katastri Trnava v m</t>
  </si>
  <si>
    <r>
      <t xml:space="preserve">Cieľ projektu: </t>
    </r>
    <r>
      <rPr>
        <sz val="10"/>
        <color theme="1"/>
        <rFont val="Calibri"/>
        <family val="2"/>
        <scheme val="minor"/>
      </rPr>
      <t>Zabezpečenie alternatívneho spôsobu každodennej dopravy za prácou a teda presun obyvateľov z automobilovej dopravy na nemotorovú cyklistickú dopravu. V rámci mesta Trnava je súčasťou projektu vybudovanie mosta pre chodcov a cyklistov Zavarská-PSA.</t>
    </r>
  </si>
  <si>
    <t xml:space="preserve">Rozširovanie siete mestských cyklotrás </t>
  </si>
  <si>
    <t>dĺžka vybudovaných úsekov cyklistických komunikácií v katastri Trnava v m</t>
  </si>
  <si>
    <r>
      <t xml:space="preserve">Cieľ projektu: </t>
    </r>
    <r>
      <rPr>
        <sz val="10"/>
        <color theme="1"/>
        <rFont val="Calibri"/>
        <family val="2"/>
        <scheme val="minor"/>
      </rPr>
      <t>Podpora cyklistickej dopravy v meste Trnava prostredníctvom rozširovania siete mestských cyklotrás.</t>
    </r>
  </si>
  <si>
    <t>V rámci projektu sa v roku 2019 plánovali zrealizovať trasy: 1. Zelenečská - A. Žarnova - SNP , 2. J. Bottu - Š. Moyzesa , 3. Veterná, 4. Špačinská cesta. Trasa Zelenečská - Žarnova - SNP vyžaduje dohodu mesta s FNsP v Trnave. Pre cyklochodník úsek na uliciach J. Bottu a Š. Moyzesa je spracovaná PD pre stavebné povolenie. Chodník a cyklochodník na Ulici Veterná bude mesto v budúcnosti realizovať z vlastných zdrojov, pre stavbu je vydané stavebné povolenie, avšak majetkovo-právne usporiadanie pozemkov je naďalej v riešení. Ďalej sa v r. 2019 pracovalo na PD pre spoločnú cestičku pre chodcov a cyklistov Bratislavská ulica (od Strojárenskej po kataster obce Hrnčiarovce), cestičku pre cyklistov Stromová ulica, cestičku pre cyklistov Bratislavská ulica (od Stromovej po Nerudovu), cyklochodník Slovanská, cestičku pre chodcov a cyklistov Ulica Piešťanská. Cyklotrasy/cestičky pre cyklistov a peších na ul. Spartakovská, Bučianska, Saleziánska, Špačinská cesta, v časti Horný rybník v Kamennom mlyne sú popísané osobitne. / Zrealizovaná bola rekonštrukcia časti Ulice Mikovíniho, kde bola doznačená spoločná cestička pre chodcov a cyklistov v úseku od Trnávky po Priemyselnú ulicu o dĺžke 170 m (náklady sú zahrnuté v kumulatívnej výške pri rekonštrukcii miestnej komunikácie Mikovínyho). Pripravované je dokončenie a kolaudácia cyklotrasy na Ulici Bučianska 630 m a Ulici Kukučínova 470 m. Celkovo tak na území mesta Trnava pribudlo 0,17 km nových značených cyklotrás.</t>
  </si>
  <si>
    <t>dĺžka vybudovaných úsekov cyklistických komunikácií v katastri Trnava v m</t>
  </si>
  <si>
    <r>
      <rPr>
        <b/>
        <sz val="10"/>
        <color theme="1"/>
        <rFont val="Calibri"/>
        <family val="2"/>
        <scheme val="minor"/>
      </rPr>
      <t>Cieľ projektu:</t>
    </r>
    <r>
      <rPr>
        <sz val="10"/>
        <color theme="1"/>
        <rFont val="Calibri"/>
        <family val="2"/>
        <scheme val="minor"/>
      </rPr>
      <t xml:space="preserve"> Podpora cyklistickej dopravy v meste Trnava prostredníctvom rozširovania siete mestských cyklotrás</t>
    </r>
  </si>
  <si>
    <t>V roku 2019 mesto podalo v rámci IROP žiadosť o nenávratný finančný príspevok pre projekt, ktorý bol riadiacim orgánom schválený. Realizácia diela je naplánovná na 08/2020 - 02/2021.</t>
  </si>
  <si>
    <t>Vybudovanie cyklotrasy - Bučianska ulica v meste Trnava</t>
  </si>
  <si>
    <t>Realizácia diela bola zahájená s finančnou podporou EÚ v rámci IROP dňa 14.10.2019. V rámci prác bol vybudovaný nový cyklistický chodník a chodník pre peších pozdĺž Ulice Bučianska a časť chodníka a priechodu k budúcemu prepojeniu s UCM. Súčasťou riešenia bola aj úprava a posun vpustov dažďovej kanalizácie, návrh trvalého a prenosného dopravného značenia, bezbariérové a sadové úpravy. V roku 2020 sa očakáva jej dokončenie a kolaudácia. Náklady zahŕňaju bežné výdavky projektového manažmentu v rámci implementácie projektu a kapitálové výdavky - neoprávnené výdavky pre projekt súvisiace s investičnou aktivitou.</t>
  </si>
  <si>
    <t>Vybudovanie cyklotrasy - Saleziánska ulica v meste Trnava</t>
  </si>
  <si>
    <t>Pre realizáciu projektu mesto získalo v r. 2019 NFP zo zdrojov IROP. Realizácia nebola v priebehu roku 2019 zahájená, v zmysle zmluvy o dielo s dodávateľom je ukončenie stavebných prác naplánované na 06/2020. Výdavky boli vynaložené na projektový manažment.</t>
  </si>
  <si>
    <t xml:space="preserve">Umiestnenie lávky pre cyklistov a peších na Hornom Rybníku v lokalite Kamenný mlyn </t>
  </si>
  <si>
    <t>rozpočet mesta a grantové zdroje</t>
  </si>
  <si>
    <t>počet vybudovaných cyklotrás v m</t>
  </si>
  <si>
    <r>
      <t xml:space="preserve">Cieľ projektu: </t>
    </r>
    <r>
      <rPr>
        <sz val="10"/>
        <color theme="1"/>
        <rFont val="Calibri"/>
        <family val="2"/>
        <scheme val="minor"/>
      </rPr>
      <t>Vybudovať cyklochodník a chodník pre peších na okraji Horného rybníka a cykloprepojenie Trnavy-Kamenný mlyn do Bieleho Kostola.</t>
    </r>
  </si>
  <si>
    <t>Územé rozhodnutie k stavbe bolo vydané dňa 01/2019. V roku 2019 boli vynaložené finančné zdroje na spracovanie projektovej dokumentácie.</t>
  </si>
  <si>
    <t>Automatický parkovací dom pre bicykle pri železničnej stanici Trnava  </t>
  </si>
  <si>
    <t xml:space="preserve"> ARRIVA Trnava a.s, 
 ŽSR</t>
  </si>
  <si>
    <t>počet vytvorených prvkov doplnkovej cyklistickej infraštruktúry</t>
  </si>
  <si>
    <r>
      <t xml:space="preserve">Cieľ projektu: </t>
    </r>
    <r>
      <rPr>
        <sz val="10"/>
        <color theme="1"/>
        <rFont val="Calibri"/>
        <family val="2"/>
        <scheme val="minor"/>
      </rPr>
      <t>Zvýšenie atraktivity cyklistickej dopravy a zvýšenie parkovacích kapacít pre bicykle na autobusovej a železničnej stanici Trnava.</t>
    </r>
  </si>
  <si>
    <t xml:space="preserve">Vybudovanie infraštruktúry pre cyklodopravu </t>
  </si>
  <si>
    <t>ZŠ, inštitúcie v meste Trnava</t>
  </si>
  <si>
    <t xml:space="preserve">počet vytvorených prvkov doplnkovej cyklistickej infraštruktúry </t>
  </si>
  <si>
    <r>
      <t xml:space="preserve">Cieľ projektu: </t>
    </r>
    <r>
      <rPr>
        <sz val="10"/>
        <color theme="1"/>
        <rFont val="Calibri"/>
        <family val="2"/>
        <scheme val="minor"/>
      </rPr>
      <t>Vybudovanie doplnkovej infraštruktúry pre cyklodopravu v rámci základných škôl a inštitúcií v meste Trnava (cykloprístrešky a cyklostojany).</t>
    </r>
  </si>
  <si>
    <t xml:space="preserve">Sčítače nemotorovej dopravy v meste </t>
  </si>
  <si>
    <t xml:space="preserve">počet nainštalovaných sčítačov </t>
  </si>
  <si>
    <r>
      <t xml:space="preserve">Cieľ projektu: </t>
    </r>
    <r>
      <rPr>
        <sz val="10"/>
        <color theme="1"/>
        <rFont val="Calibri"/>
        <family val="2"/>
        <scheme val="minor"/>
      </rPr>
      <t>Monitoring intenzity nemotorovej dopravy v meste Trnava.</t>
    </r>
  </si>
  <si>
    <t>Projekt bude možné realizovať v prípade získania finančnej dotácie.</t>
  </si>
  <si>
    <t>Komplexná rekonštrukcia Zeleného kríčka</t>
  </si>
  <si>
    <t>2017 - 2020</t>
  </si>
  <si>
    <t>komplexné riešenie územia</t>
  </si>
  <si>
    <r>
      <t xml:space="preserve">Cieľ projektu: </t>
    </r>
    <r>
      <rPr>
        <sz val="10"/>
        <color theme="1"/>
        <rFont val="Calibri"/>
        <family val="2"/>
        <scheme val="minor"/>
      </rPr>
      <t>Rekonštrukcia, modernizácia a revitalizácia prestupného uzla "Zelený kríček" v Trnave.</t>
    </r>
  </si>
  <si>
    <t>Začiatok rekonštrukčných prác je naplánovaný na rok 2021. Žiadosť o SP bude podaná po zosumarizovaní vyjadrení dotknutých osôb a orgánov k spracovanej PD.</t>
  </si>
  <si>
    <t>Informačné zastávkové systémy </t>
  </si>
  <si>
    <t>V r. 2019 sa nevyhodnocuje</t>
  </si>
  <si>
    <t>vlastné zdroje prevádzkovateľa verejnej autobusovej dopravy, grantové zdroje</t>
  </si>
  <si>
    <t xml:space="preserve">počet osadených informačných tabúľ na zastávkach ročne </t>
  </si>
  <si>
    <r>
      <t>Cieľ projektu: </t>
    </r>
    <r>
      <rPr>
        <sz val="10"/>
        <color theme="1"/>
        <rFont val="Calibri"/>
        <family val="2"/>
        <scheme val="minor"/>
      </rPr>
      <t>Realizácia - vybudovanie informačného systému na zastávkach - počet 7.</t>
    </r>
  </si>
  <si>
    <t>Projekt bol úspešne jednorazovo zrealizovaný v r. 2018.</t>
  </si>
  <si>
    <t>B.3 Dobudovanie vonkajšieho dopravného okruhu</t>
  </si>
  <si>
    <t xml:space="preserve">B.3.1 Južný obchvat </t>
  </si>
  <si>
    <t xml:space="preserve">Všestranná podpora zo strany mesta na dobudovanie vonkajšieho dopravného okruhu (južný obchvat) </t>
  </si>
  <si>
    <t xml:space="preserve"> Slovenská správa ciest, a.s.</t>
  </si>
  <si>
    <t>SSC</t>
  </si>
  <si>
    <t>počet vybudovaných km</t>
  </si>
  <si>
    <r>
      <t xml:space="preserve">Cieľ projektu: </t>
    </r>
    <r>
      <rPr>
        <sz val="10"/>
        <color theme="1"/>
        <rFont val="Calibri"/>
        <family val="2"/>
        <scheme val="minor"/>
      </rPr>
      <t>Iniciatívami mesta podporiť prípravu a realizáciu vonkajšieho dopravného okruhu mesta.</t>
    </r>
  </si>
  <si>
    <t>Všestranná podpora zo strany mesta na dobudovanie vonkajšieho dopravného okruhu (západné dopravné prepojenie)</t>
  </si>
  <si>
    <r>
      <t>Cieľ projektu:</t>
    </r>
    <r>
      <rPr>
        <sz val="10"/>
        <color theme="1"/>
        <rFont val="Calibri"/>
        <family val="2"/>
        <scheme val="minor"/>
      </rPr>
      <t xml:space="preserve"> Iniciatívami mesta podporiť prípravu a realizáciu vonkajšieho dopravného okruhu mesta.</t>
    </r>
  </si>
  <si>
    <t>B.4 Technická infraštruktúra</t>
  </si>
  <si>
    <t>B.4.1 Koordinácia investičných aktivít s majiteľmi a prevádzkovateľmi inžinierskych sietí na území mesta</t>
  </si>
  <si>
    <t xml:space="preserve">Spolupráca so správcami sietí pri koordinácii investičných akcií </t>
  </si>
  <si>
    <t xml:space="preserve">Mesto Trnava 
</t>
  </si>
  <si>
    <t xml:space="preserve">TAVOS, Trnavská teplárenská, Orange, SPP, SWAN, TT-IT, Siemens, ZsE, Slovak Telecom.... </t>
  </si>
  <si>
    <t>_</t>
  </si>
  <si>
    <t>počet stretnutí so správcami sietí</t>
  </si>
  <si>
    <r>
      <t xml:space="preserve">Cieľ projektu: </t>
    </r>
    <r>
      <rPr>
        <sz val="10"/>
        <color theme="1"/>
        <rFont val="Calibri"/>
        <family val="2"/>
        <scheme val="minor"/>
      </rPr>
      <t>Koordinácia činností pri investičných akciách, spoločné plánovanie a realizovanie investičných aktivít mesta Trnava so správcami sietí a prevádzkovateľmi inžinierskych sietí.</t>
    </r>
  </si>
  <si>
    <t>Každoročne po zostavení návrhu rozpočtu sa zástupca OIV stretáva so správcami inžinierskych sietí, kde sú zo strany mesta prezentované investičné zámery podľa návrhu rozpočtu mesta a časové horizonty, kedy predpokladáme realizáciu diela. Správcovia IS prezentujú svoje informácie a plány v rámci investícií do svojich sietí. Týmto spôsobom sa mesto snaží v spolupráci s dotknutými partnermi o koordináciu aktivít s ohľadom na miesto a termín realizácie zámeru. Po schválení rozpočtu mesta správcom poskytujeme definitívny rozpis položiek.</t>
  </si>
  <si>
    <t>Prioritná oblasť C: Mestské životné prostredie a podmienky pre voľný čas</t>
  </si>
  <si>
    <t>Partneri garanta (spolupráca s ...)</t>
  </si>
  <si>
    <t>C.1 Životné prostredie</t>
  </si>
  <si>
    <t xml:space="preserve"> C.1.1 Budovanie nových krajinných prvkov a obnova biokoridorov na území mesta</t>
  </si>
  <si>
    <r>
      <t>Manažment dažďovej vody - strategický dokument</t>
    </r>
    <r>
      <rPr>
        <b/>
        <sz val="10"/>
        <color rgb="FFFF0000"/>
        <rFont val="Calibri"/>
        <family val="2"/>
        <scheme val="minor"/>
      </rPr>
      <t xml:space="preserve"> </t>
    </r>
  </si>
  <si>
    <t>Externí špecialisti - krajinný architekt, hydrogeológ, architekt, a.i, Krajský pamiatkový úrad</t>
  </si>
  <si>
    <t>počet strategických dokumentov</t>
  </si>
  <si>
    <t>Implementácia udržateľného využitia územia v integrovanom environmentálnom manažmente funkčných mestských oblasti (LUMAT)</t>
  </si>
  <si>
    <t>Projektové konzorcium tvorilo 13 partnerov zo 7 stredoeurópskych krajín; hlavný partner projektu Inštitút pre ekológiu priemyselných území - Poľsko</t>
  </si>
  <si>
    <t>2016-2019</t>
  </si>
  <si>
    <t>rozpočet mesta, Program Interreg Stredná Európa 2014-2020</t>
  </si>
  <si>
    <t>zrevitalizovaná plocha v ha</t>
  </si>
  <si>
    <r>
      <t xml:space="preserve">Cieľ projektu: </t>
    </r>
    <r>
      <rPr>
        <sz val="10"/>
        <color theme="1"/>
        <rFont val="Calibri"/>
        <family val="2"/>
        <scheme val="minor"/>
      </rPr>
      <t>Rozšírenie existujúcich prírodných prímestských plôch pre oddych a rekreáciu obyvateľov mesta - Lesopark Štrky - obnova územia na športovo - rekreačnú zónu.</t>
    </r>
  </si>
  <si>
    <t>Vybudovanie multifunkčnej zóny Trnava - Medziháj</t>
  </si>
  <si>
    <t>  Orgány štátnej správy a dotknuté orgány vo vyjadrovacom procese, ZOMOT</t>
  </si>
  <si>
    <t>2016 - 2021</t>
  </si>
  <si>
    <t>nová prírodná multifunkčná zóna v ha</t>
  </si>
  <si>
    <r>
      <rPr>
        <b/>
        <sz val="10"/>
        <color theme="1"/>
        <rFont val="Calibri"/>
        <family val="2"/>
        <scheme val="minor"/>
      </rPr>
      <t>Cieľ projektu</t>
    </r>
    <r>
      <rPr>
        <sz val="10"/>
        <color theme="1"/>
        <rFont val="Calibri"/>
        <family val="2"/>
        <scheme val="minor"/>
      </rPr>
      <t xml:space="preserve">:  Zámerom je zabezpečiť v lokalite Medziháj – Farský mlyn rozvoj územia pozdĺž toku Parnej založením prírode blízkych krajinných prvkov - biocentier a vodných plôch mimo vodný tok Parnej s trvalou vodnou plochou, ktoré bude napojené z vodného toku a nivy Parnej, resp. z iných prístupných zdrojov vody (napr. studní) so sieťou plôch využiteľných pre rozsiahle voľnočasové a rekreačné aktivity. </t>
    </r>
  </si>
  <si>
    <t>V máji 2019 bola uzatvorená zmluva so spracovateľským kolektívom projektovej dokumentácie. PD pre územné rozhodnutie a grafický návrh riešeného územia budú spracované v r. 2020 .</t>
  </si>
  <si>
    <t>Park Sibírska I.</t>
  </si>
  <si>
    <t>City Park Trnava </t>
  </si>
  <si>
    <t xml:space="preserve">City Park Trnava </t>
  </si>
  <si>
    <t>počet vysadených stromov</t>
  </si>
  <si>
    <t>Prebieha majetkovoprávne usporiadanie a odkupovanie pozemkov pre budúci park.</t>
  </si>
  <si>
    <t xml:space="preserve">Obnova Ružového parku </t>
  </si>
  <si>
    <t>obnovená plocha parku v ha</t>
  </si>
  <si>
    <t>Projektová dokumentácia revitalizácie ružového parku bola zabezpečená v roku 2018. Finančné prostriedky boli v roku 2019 použité na revíziu projektovej dokumentácie a rozpočtu z dôvodu nesúhlasných vyjadrení a pripomienok niektorých správcov inžinierskych sietí, dotknutých orgánov štátnej správy a koncepčných pracovníkov mesta. Po získaní všetkých súhlasných vyjadrení a majetkovoprávnom usporiadaní dotknutých pozemkov bude podaná žiadosť o vydanie stavebného povolenia.</t>
  </si>
  <si>
    <t>2018-2020</t>
  </si>
  <si>
    <t>grantové zdroje, rozpočet mesta,</t>
  </si>
  <si>
    <t>počet sprístupnených lokalít</t>
  </si>
  <si>
    <t>Nakoľko nedošlo k dohode s vlastníkom vodnej plochy na umiestnenie stavby, projekt sa nerealizoval. Priebežne sa pracuje na majetkovo-právnom usporiadaní pozemkov pod vodnou plochou.</t>
  </si>
  <si>
    <t>Dotácie na ekológiu a životné prostredie </t>
  </si>
  <si>
    <t xml:space="preserve">počet podporených projektov z dotácií ročne </t>
  </si>
  <si>
    <r>
      <t xml:space="preserve">Cieľ projektu: </t>
    </r>
    <r>
      <rPr>
        <sz val="10"/>
        <color theme="1"/>
        <rFont val="Calibri"/>
        <family val="2"/>
        <scheme val="minor"/>
      </rPr>
      <t>Podpora aktivít a projektov smerujúcich k zlepšeniu podmienok životného prostredia a ekológie.</t>
    </r>
  </si>
  <si>
    <t>Projekt sa každoročne opakuje. Komisia životného prostredia a prírodných hodnôt pri mestskom zastupiteľstve prerokovala predložené žiadosti o dotácie v oblasti ekológia a životné prostredie v dvoch kolách. Bolo schválené udelenie dotácie v celkovej sume 10 000 eur. Dvaja z príjemcov vrátili časť poskytnutej finančnej dotácie v roku 2019 na účet mesta, nakoľko skutočné finančné náklady na realizáciu ich projektu boli v konečnom dôsledku nižšie ako bola výška poskytnutej dotácie.</t>
  </si>
  <si>
    <t>C.1.2 Eliminácia dopadov zmeny klímy a predchádzanie rizikám</t>
  </si>
  <si>
    <t>Mestá odolné na dopady klímy - Ozelenanie a tienenie lávky na Starohájskej ulici v Trnave </t>
  </si>
  <si>
    <t>ozelenená a pretienená lávka </t>
  </si>
  <si>
    <t>Dotácie na adaptáciu na zmeny klímy</t>
  </si>
  <si>
    <r>
      <t xml:space="preserve">Cieľ projektu: </t>
    </r>
    <r>
      <rPr>
        <sz val="10"/>
        <color theme="1"/>
        <rFont val="Calibri"/>
        <family val="2"/>
        <scheme val="minor"/>
      </rPr>
      <t>Podpora projektov, aktivít a zámerov, ktoré majú prínos pre adaptovanie sa na dopady zmeny klímy.</t>
    </r>
  </si>
  <si>
    <t>Dotačný program na podporu aktivít v oblasti adaptácie na zmenu klímy sa realizuje v rámci projektu „Mestá odolné na dopady zmeny klímy – Trnavská inšpirácia“. V rámci tohto dotačného programu nebola v roku 2019 podaná ani jedna žiadosť na poskytnutie finančnej podpory.</t>
  </si>
  <si>
    <r>
      <t>C.1.3 Odpadové hospodárstvo mesta</t>
    </r>
    <r>
      <rPr>
        <b/>
        <sz val="10"/>
        <color theme="1"/>
        <rFont val="Calibri"/>
        <family val="2"/>
        <scheme val="minor"/>
      </rPr>
      <t xml:space="preserve"> </t>
    </r>
  </si>
  <si>
    <t xml:space="preserve">Celoplošné zavedenie polopodzemných kontajnerov na komunálny a triedený odpad v meste vrátane technológie snímania </t>
  </si>
  <si>
    <t>FCC Trnava</t>
  </si>
  <si>
    <t xml:space="preserve">FCC Trnava, rozpočet mesta </t>
  </si>
  <si>
    <t>počet vybudovaných stojísk polopodzemných kontajnerov</t>
  </si>
  <si>
    <r>
      <t xml:space="preserve">Cieľ projektu: </t>
    </r>
    <r>
      <rPr>
        <sz val="10"/>
        <color theme="1"/>
        <rFont val="Calibri"/>
        <family val="2"/>
        <scheme val="minor"/>
      </rPr>
      <t>Celoplošné zavedenie polopodzemných kontajnerov na komunálny a triedený odpad prinesie zlepšenie ekonomiky zvozu odpadov, zníženie zápachu a znečistenia okolia stojísk, odstránenie problémov s hlodavcami, väčšiu kapacitu aj jednoduchý systém zberu (vrátane zavedenia technológie snímačov naplnenia kontajnerov).</t>
    </r>
  </si>
  <si>
    <t>V rámci projektu bolo plánované budovanie nových polopodzemných kontajtnerov na sídlisku Linčianska, Prednádražie, Zátvor-Vodáreň. V roku 2019 bolo vybudovaných 7 polopodzemných kontajnerov na komunálny a triedený odpad na sídlisku Družba II. Ďalšie kontajnery sa budú budovať na sídlisku Družba III. v r. 2020.</t>
  </si>
  <si>
    <t>Triedený zber biologicky rozložiteľného odpadu (BRKO)</t>
  </si>
  <si>
    <t>2018-2021</t>
  </si>
  <si>
    <t>množstvo zneškodneného BIO odpadu v tonách</t>
  </si>
  <si>
    <t>Finančné prostriedky boli vynaložené na zber a prepravu biologicky rozložiteľného odpadu. Triedený zber biologicky rozložiteľného komunálneho odpadu z rodinných domov sa uskutočňuje prostredníctvom 240 litrových nádob. Nádoby biologicky rozložiteľného komunálneho odpadu sú umiestnené v rodinných domoch v lokalitách Kopánka 1 a 2, Špiglsál 1 a 2, Tulipán, Vozovka, Vajslová dolina, Centrum a Modranka. Počet nádob v roku 2019 je 4 851 ks.</t>
  </si>
  <si>
    <t>Technólogia na zhodnotenie biologicky rozložiteľného komunálneho odpadu</t>
  </si>
  <si>
    <t>rozpočet mesta, grantové zdroje</t>
  </si>
  <si>
    <t>hygienizačná jednotka</t>
  </si>
  <si>
    <r>
      <t>Cieľ projektu: Z</t>
    </r>
    <r>
      <rPr>
        <sz val="10"/>
        <rFont val="Calibri"/>
        <family val="2"/>
        <scheme val="minor"/>
      </rPr>
      <t>avedenie inteligentného procesu kompostovania a monitorovania cez internet. Uvedená technológia by umožnila zredukovanie množstva biologicky rozložiteľného komunálneho odpadu.</t>
    </r>
  </si>
  <si>
    <t xml:space="preserve">C 1.4 Environmentálna výchova a osveta </t>
  </si>
  <si>
    <t>možné aktivity a) propagačná kampaň zameraná na oblasti životného prostredia (napr. predchádzanie vzniku, využívanie a triedenie odpadov) b) interaktívna mapa všetkých stanovíšt kontajnerov na odpady na internetovej stránke mesta, c) Infokampane na zlepšovanie kvality ovzdušia</t>
  </si>
  <si>
    <t>na rok 2019 nie je plánovaný žiadny projekt</t>
  </si>
  <si>
    <t xml:space="preserve"> C.2 Obnova verejných priestorov</t>
  </si>
  <si>
    <t>C.2.1 Humanizácia obytných súborov</t>
  </si>
  <si>
    <t xml:space="preserve">Humanizácia obytného priestoru Zátvor </t>
  </si>
  <si>
    <t>rozpočet mesta, IROP</t>
  </si>
  <si>
    <r>
      <t>Cieľ projektu:</t>
    </r>
    <r>
      <rPr>
        <sz val="10"/>
        <color theme="1"/>
        <rFont val="Calibri"/>
        <family val="2"/>
        <scheme val="minor"/>
      </rPr>
      <t xml:space="preserve"> Obnova parterov vybraných obytných súborov (Dvor č. 1, Dvor č. 2, Dvor č. 3) a zabezpečenie oddychových a relaxačných plôch a detských ihrísk s upravenou zeleňou.</t>
    </r>
  </si>
  <si>
    <t>Mesto v rámci IROP získalo NFP pre projekt Humanizácia obytného priestoru Zátvor, dvor č. 1. V roku 2019 sa pripravovalo verejné obstarávanie na realizáciu stavby. Realizácia diela je naplánovaná na rok 2020.</t>
  </si>
  <si>
    <r>
      <t xml:space="preserve">Cieľ projektu: </t>
    </r>
    <r>
      <rPr>
        <sz val="10"/>
        <color theme="1"/>
        <rFont val="Calibri"/>
        <family val="2"/>
        <scheme val="minor"/>
      </rPr>
      <t>Revitalizácia vnútroblokov v rámci obytných súborov na Hospodárskej ulici.</t>
    </r>
  </si>
  <si>
    <t>Plánuje sa obnova celkom 4 dvorov vnútroblokov na Hospodárskej ulici, a to medzi ulicami Kollárova a Sládkovičova (dvor A) až po Študentskú ulicu (dvory B, C, D). V roku 2019 mesto v rámci IROP získalo NFP pre projekt Humanizácia obytného priestoru Hospodárska ulica, dvor A. Žiadosť o NFP na humanizáciu ostatných troch dvorov bola podaná, ku koncu roka projekty neboli vyhodnotené. Finančné prostriedky boli vynaložené na dopracovanie projektovej dokumentácie.</t>
  </si>
  <si>
    <t xml:space="preserve">Humanizácia obytného priestoru Vodáreň </t>
  </si>
  <si>
    <t>Dvor č. 2 - Mesto pre projekt získalo v roku 2018 NFP zo zdrojov IROP. V roku 2019 sa uskutočnilo neúspešné verejné obstarávanie, ktoré sa bude opakovať v roku 2020. / Dvor č. 1 - V roku 2018 bola dokončená úprava lokality obytných súborov Vodáreň dvor č. 1 (3 520 m2). V roku 2019 bola predmetom novej zákazky v priestore zhumanizovaného obytného súboru výstavba fit zóny. Zóna má pôdorysný rozmer 18 x 10 m s ručne spracovaným športovým povrchom multifunkčným z EPDM. Na športovom povrchu sú do betónových základových pätiek osadené športové fit prvky, lavička bez operadla a sušiaky na šatstvo. Zmluva o dielo bola podpísaná s dodávateľom dňa 16.11.2018, avšak práce boli zahájené z dôvodu klimatických podmienok 12.3.2019. Realizácia bola ukončená dňa 9.5.2019.</t>
  </si>
  <si>
    <t>Detské ihriská</t>
  </si>
  <si>
    <t>počet vybudovaných detských ihrísk</t>
  </si>
  <si>
    <t>Agátka</t>
  </si>
  <si>
    <r>
      <rPr>
        <b/>
        <sz val="10"/>
        <color theme="1"/>
        <rFont val="Calibri"/>
        <family val="2"/>
        <scheme val="minor"/>
      </rPr>
      <t>Cieľ projektu:</t>
    </r>
    <r>
      <rPr>
        <sz val="10"/>
        <color theme="1"/>
        <rFont val="Calibri"/>
        <family val="2"/>
        <scheme val="minor"/>
      </rPr>
      <t xml:space="preserve"> Úprava širšieho  územia  okolia "Agátky" za zimným štadiónom na sídlisku Družba.</t>
    </r>
  </si>
  <si>
    <t>V roku 2018 bol vypracovaný projekt pre územné rozhodnutie. Vydané bolo rozhodnutie o umiestnení stavby, ktoré však nadobudne právoplatnosť až 01/2020. V septembri 2019 bol podpísaný dodatok ku zmluve o dielo s projektantkou na prednostné vyhotovenie projektu pre stavebné povolenie a realizáciu stavby pre funkčný celok B - areál Základnej školy Spartakovská 5, ktorý bude fakturovaný až v roku 2020.</t>
  </si>
  <si>
    <t xml:space="preserve">C.2.2 Znižovanie energetickej náročnosti verejných budov </t>
  </si>
  <si>
    <t>Zníženie energetickej náročnosti  ZŠ s MŠ Spartakovská 5, objekt MŠ</t>
  </si>
  <si>
    <t xml:space="preserve">ZŠ s MŠ Spartakovská </t>
  </si>
  <si>
    <t>OP Kvalita životného prostredia, rozpočet mesta</t>
  </si>
  <si>
    <t>zmena hodnoty energetickej triedy</t>
  </si>
  <si>
    <r>
      <t xml:space="preserve">Cieľ projektu: </t>
    </r>
    <r>
      <rPr>
        <sz val="10"/>
        <color theme="1"/>
        <rFont val="Calibri"/>
        <family val="2"/>
        <scheme val="minor"/>
      </rPr>
      <t>Zníženie energetickej náročnosti budovy zateplením a výmenou otvorových konštrukcií a riešením rekuperácie.</t>
    </r>
  </si>
  <si>
    <t>Mesto žiadalo o NFP v rámci operačného programu Kvalita životného prostredia v roku 2017, v roku 2018 bol projekt zamietnutý v procese administratívnej kontroly. Stavebné povolenie pre stavbu je priebežne predlžované.</t>
  </si>
  <si>
    <t xml:space="preserve"> Zníženie uhlíkových emisií prostredníctvom intenzívneho zapojenia komunít - Intensify</t>
  </si>
  <si>
    <t xml:space="preserve">Hlavný koordinátor - Local Energy Management Agency of Almada, AGENEAL; ostatní členovia konzorcia - Cork City Council, Environmental Studies Centre, Milton Keynes Council, Province of Treviso, EnergieavantgardeAnhalt e.V., Mesto Trnava, Zadar City Council, Environmental Centre for Administration and Technology (ECAT) </t>
  </si>
  <si>
    <t>2019-2023</t>
  </si>
  <si>
    <t>Interreg Europe</t>
  </si>
  <si>
    <t>energetický akčný plán</t>
  </si>
  <si>
    <r>
      <t xml:space="preserve">Cieľ projektu: </t>
    </r>
    <r>
      <rPr>
        <sz val="10"/>
        <rFont val="Calibri"/>
        <family val="2"/>
        <scheme val="minor"/>
      </rPr>
      <t xml:space="preserve">Projekt prináša inovatívne riešenie - kľúčovú výzvu pre európske mestá a regióny: Ako zapojiť občanov a komunity do boja za zníženie množstva uhlíkových emisií. Regióny a mestá v rámci EÚ sa medzinárodnou zmluvou zaviazali k dosiahnutiu významného zníženia emisií oxidu uhličitého. Keďže verejné orgány priamo kontrolujú len malé množstvo emisií, zmeny, ktoré dohoda prináša sú natoľko významné, že je potrebné nájsť spôsob, ako ovplyvniť široké vrstvy spoločnosti a tým dosiahnuť zmenu myslenia a postoja celej spoločnosti. Cieľom projektu je zníženie uhlíkových emisií posilňovaním miestnych komunít. Ide o zlepšenie regionálnej politiky analýzou akčných plánov partnerov prostredníctvom 4 tematických podujatí, zlepšením týchto plánov konkrétnymi opatreniami a overenými postupmi, rozvojom sociálnych platforiem a iných mechanizmov, ktoré prilákajú aj súkromný sektor, budovaním kapacít všetkých príslušných verejných orgánov vrátane riadiacich orgánov EFRR. </t>
    </r>
  </si>
  <si>
    <t>V roku 2019 boli predmetné finančné prostriedky použité na financovanie mzdových výdavkov členov projektového tímu, výdavkov spojených so zahraničnými služobnými cestami členov projektového tímu a stakeholderov, výdavkov spojených s administratívnymi kontrolami žiadostí o overenie výdavkov na MH SR v Bratislave, občerstvenia na 2. a 3. stretnutie združenia miestnych zainteresovaných skupín, na vyhotovenie roll-up banneru, na dizajn a tlač slovenskej verzie projektovej brožúry a realizáciu vstupného prieskumu informovanosti komunít Mesta Trnava o problematike znižovania CO2. V roku 2020 má mesto zámer z projektu vystúpiť.</t>
  </si>
  <si>
    <t xml:space="preserve"> C.3 Príťažlivé centrum mesta </t>
  </si>
  <si>
    <t xml:space="preserve">C.3.1 Obnova verejných priestranstiev historického jadra </t>
  </si>
  <si>
    <t xml:space="preserve">Obnova Námestia SNP </t>
  </si>
  <si>
    <t>Krajský pamiatkový úrad Trnava</t>
  </si>
  <si>
    <r>
      <rPr>
        <b/>
        <sz val="10"/>
        <color theme="1"/>
        <rFont val="Calibri"/>
        <family val="2"/>
        <scheme val="minor"/>
      </rPr>
      <t>Cieľ projektu:</t>
    </r>
    <r>
      <rPr>
        <sz val="10"/>
        <color theme="1"/>
        <rFont val="Calibri"/>
        <family val="2"/>
        <scheme val="minor"/>
      </rPr>
      <t> Vytvoriť súvislú obnovu priestoru v kontakte na územie mestskou PR Trnava - revitalizácia námestia a parku.</t>
    </r>
  </si>
  <si>
    <t>Obnova Štefánikovej ulice</t>
  </si>
  <si>
    <t>plocha revitalizovaného územia v ha</t>
  </si>
  <si>
    <r>
      <t xml:space="preserve">Cieľ projektu: </t>
    </r>
    <r>
      <rPr>
        <sz val="10"/>
        <color theme="1"/>
        <rFont val="Calibri"/>
        <family val="2"/>
        <scheme val="minor"/>
      </rPr>
      <t>Komplexná obnova verejných priestranstiev Štefánikovej ulice vrátane koordinovanej modernizácie sietí technickej infraštruktúry.</t>
    </r>
  </si>
  <si>
    <t>K projektu nebola spracovaná projektová dokumentácia v žiadnom stupni.</t>
  </si>
  <si>
    <t xml:space="preserve">Obnova mestského opevnenia </t>
  </si>
  <si>
    <t xml:space="preserve">rozpočet mesta, gratnové zdroje </t>
  </si>
  <si>
    <r>
      <t xml:space="preserve">Cieľ projektu: </t>
    </r>
    <r>
      <rPr>
        <sz val="10"/>
        <color theme="1"/>
        <rFont val="Calibri"/>
        <family val="2"/>
        <scheme val="minor"/>
      </rPr>
      <t xml:space="preserve">Komplexná obnova hradobného systému mesta. </t>
    </r>
  </si>
  <si>
    <t xml:space="preserve">C.3.2 Zatraktívnenie verejných priestranstiev historického jadra </t>
  </si>
  <si>
    <t xml:space="preserve">Prezentácia archeologickej lokality Karner Trnava </t>
  </si>
  <si>
    <t>rozpočet mesta, granty</t>
  </si>
  <si>
    <r>
      <t>plocha v m</t>
    </r>
    <r>
      <rPr>
        <vertAlign val="superscript"/>
        <sz val="10"/>
        <color theme="1"/>
        <rFont val="Calibri"/>
        <family val="2"/>
        <scheme val="minor"/>
      </rPr>
      <t>2</t>
    </r>
  </si>
  <si>
    <r>
      <t xml:space="preserve">Cieľ projektu: </t>
    </r>
    <r>
      <rPr>
        <sz val="10"/>
        <color theme="1"/>
        <rFont val="Calibri"/>
        <family val="2"/>
        <scheme val="minor"/>
      </rPr>
      <t>Realizácia prezentácie karnera a podzemných architektúr.</t>
    </r>
  </si>
  <si>
    <t>Plánuje sa zrealizovať rekonštrukcia, nadstavba, prestrešenie a sprístupnenie lokality Karner v priestore za kostolom sv. Mikuláša. - V apríli 2018 bola vypracovaná realizačná projektová dokumentácia. Projekt navrhuje vytvorenie archeologického parku, príslušných plôch pre pohyb peších, statickú dopravu a plochy zelene. Dopravná obsluha areálu arcibiskupského úradu je riešená z Michalskej ulice. Nakoľko k predmetnej projektovej dokumentácii nie je možné podať žiadosť o vydanie stavebného povolenia z dôvodu majetkovoprávneho neusporiadania dotknutých pozemkov vo vlastníctve Rímskokatolíckej cirkvi Trnavskej arcidiecézy, bola projektová dokumentácia prepracovaná tak, že projekčne a rozpočtovo bude odčlenený objekt karnera a s ním súvisiacich objektov od ostatných stavebných objektov. Finančné prostriedky boli použité na doplatenie 20 % zazmluvnenej ceny za vypracovanie pôvodnej projektovej dokumentácie a za prepracovanie projektovej dokumentácie.</t>
  </si>
  <si>
    <t>C.4.1 Voľný čas</t>
  </si>
  <si>
    <t>C.4.1 Obnova a sprístupnenie areálov škôl verejnosti</t>
  </si>
  <si>
    <t>Výstavba nových športovísk v areáloch základných škôl (ZŠ Gorkého, Spartakovská, Vančurova, SUT)</t>
  </si>
  <si>
    <t xml:space="preserve">riaditelia ZŠ </t>
  </si>
  <si>
    <t xml:space="preserve">rozpočet mesta, úverové zdroje </t>
  </si>
  <si>
    <t>počet vybudovaných športovísk</t>
  </si>
  <si>
    <r>
      <t xml:space="preserve">Cieľ projektu: </t>
    </r>
    <r>
      <rPr>
        <sz val="10"/>
        <color rgb="FF000000"/>
        <rFont val="Calibri"/>
        <family val="2"/>
        <scheme val="minor"/>
      </rPr>
      <t>Zmodernizovanie športovísk základných škôl v zmysle štátneho vzdelávacieho programu.</t>
    </r>
  </si>
  <si>
    <t>ZŠ s MŠ Vančurova – rekonštrukcia športového areálu: Predmetom projektu bola rekonštrukcia časti areálu ZŠ a MŠ - vytvorenie adekvátneho zázemia pre športové aktivity vhodné pre výučbu žiakov ZŠ a MŠ (atletika, loptové hry,...) a pre oddych detí počas prestávok ako aj v školskom klube – obnova spevnených plôch školského dvora, ich napojenie na budovy školy, športový areál a doplnenie plochy mobiliárom a hernými prvkami. Areál bude využívaný taktiež verejnosťou v popoludňajších hodinách, po skončení vyučovania v rámci otvorených školských dvorov. Plocha riešeného územia je cca 6 730 m2. Zmluva o dielo bola podpísaná dňa 31.7.2018 s dodávateľom stavby. Realizácia bola ukončená a odovzdaná do užívania dňa 12.6.2019.</t>
  </si>
  <si>
    <t>C.4.2 Rozvoj športu, modernizácia a výstavba verejných športovísk</t>
  </si>
  <si>
    <t>Koncepcia rozvoja športu</t>
  </si>
  <si>
    <t xml:space="preserve">Mesto Trnava
</t>
  </si>
  <si>
    <t>počet spracovaných dokumentov</t>
  </si>
  <si>
    <r>
      <t xml:space="preserve">Cieľ projektu: </t>
    </r>
    <r>
      <rPr>
        <sz val="10"/>
        <color theme="1"/>
        <rFont val="Calibri"/>
        <family val="2"/>
        <scheme val="minor"/>
      </rPr>
      <t>Spracovanie jednoduchého rámcového dokumentu s konkrétnymi aktivitami a praktickými opatreniami.</t>
    </r>
  </si>
  <si>
    <t>Rekonštrukcia športovísk areálu AŠK Slávia</t>
  </si>
  <si>
    <t xml:space="preserve">počet zmodernizovaných športových areálov </t>
  </si>
  <si>
    <r>
      <t xml:space="preserve">Cieľ projektu: </t>
    </r>
    <r>
      <rPr>
        <sz val="10"/>
        <color theme="1"/>
        <rFont val="Calibri"/>
        <family val="2"/>
        <scheme val="minor"/>
      </rPr>
      <t>Revitalizácia športového areálu Slávia.</t>
    </r>
  </si>
  <si>
    <t>Zámerom je revitalizácia viacerých športovísk v športovom areáli Slávia. V roku 2019 boli zrealizované práce na futbalovom ihrisku s umelou trávou a bolo dokončené bezbariérové dvojihrisko. Taktiež bola uhradená suma za spracovanie projektovej dokumentácie akumulačnej nádrže, ktorá bude slúžiť na napájanie chladenia na futbalovom ihrisku s umelou trávou. Mesto v roku 2019 získalo finančnú dotáciu pre projekt Bežecká dráha 200 m v areáli AŠK Slávia, ktorého realizácia sa predpokladá v r. 2020.</t>
  </si>
  <si>
    <t>Športový areál Modranka</t>
  </si>
  <si>
    <t xml:space="preserve">Správa kultúrnych a športových zariadení </t>
  </si>
  <si>
    <t>vlastné zdroje</t>
  </si>
  <si>
    <t>Správa športových a kultúrnych zariadení mesta Trnava v roku 2019 realizovala v areáli zdravia Modranka:
- fitness zóna 135 099 eur
- hydroizolácia strechy telocvične 35 000 eur</t>
  </si>
  <si>
    <t>Výstavba centra plážových športov </t>
  </si>
  <si>
    <t xml:space="preserve">vlastné zdroje, grantové zdroje (MF SR) </t>
  </si>
  <si>
    <r>
      <rPr>
        <sz val="10"/>
        <rFont val="Calibri"/>
        <family val="2"/>
        <scheme val="minor"/>
      </rPr>
      <t xml:space="preserve">Na rok </t>
    </r>
    <r>
      <rPr>
        <sz val="10"/>
        <color theme="1"/>
        <rFont val="Calibri"/>
        <family val="2"/>
        <scheme val="minor"/>
      </rPr>
      <t>2019 bolo naplánované pripojenie areálu plážových športov na inžinierske siete a vybudovanie zázemia. Bola vybudovaná vodovodná prípojka úžitkovej vody, vonkajšia sprcha, vonkajšie prezliekarne a zrealizované terénne úpravy. V realizácii sa bude pokračovať v r. 2020 vybudovaním kanalizácie a napojením na elektrickú sieť, je naplánovaný začiatok výstavby príslušenstva, rozšírenie areálu k cukrovaru na výstavbu centrálneho kurtu na plážový volejbal s tribúnami. Areál je počas roka využívaný od apríla do septembra. Klub dotáciu zo strany mesta využíva na podporu športovej činnosti.</t>
    </r>
  </si>
  <si>
    <t>C.4.3 Rozvoj a modernizácia zariadení pre kultúru a voľný čas</t>
  </si>
  <si>
    <t>Kultúrno - umelecké centrum</t>
  </si>
  <si>
    <t xml:space="preserve"> Mesto Trnava, architekti,
 špičkoví odborníci na koncertné a divadelné sály </t>
  </si>
  <si>
    <t>2017-2030</t>
  </si>
  <si>
    <t>Kultúrno umelecké centrum</t>
  </si>
  <si>
    <r>
      <t xml:space="preserve">Cieľ projektu: </t>
    </r>
    <r>
      <rPr>
        <sz val="10"/>
        <color theme="1"/>
        <rFont val="Calibri"/>
        <family val="2"/>
        <scheme val="minor"/>
      </rPr>
      <t>Vytvoriť modernú budovu, ktorá bude výrazom kultúrnej politiky mesta. Pokryť rastúci dopyt po umeleckom vzdelávaní na ktorý súčasné kapacity nepostačujú, zjednotiť detašované pracoviská umeleckých škôl pod jednu strechu, vytvoriť miesto kde sa bude kumulovať tvorivá energia, miesto ktoré poskytne mestu možnosť kultúrneho vyžitia.</t>
    </r>
  </si>
  <si>
    <t>V roku 2019 prebehli viaceré rokovania, v rámci ktorých bola vytipovaná budova vhodná pre zriadenie moderného kultúrno-umeleckého centra, schopná pokryť aktuálne potreby mesta v oblasti kultúrneho života a umeleckého vzdelávania obyvateľov mesta a mestskej funkčnej oblasti. 
Pôvodný zámer počítal s asanáciou budovy kina Hviezda, ktorú však Štátny pamiatkový úrad nepovolil. Za účelom zriadenia centra mesto pristúpilo k príprave štúdie a projektovej dokumentácie pre stavebné povolenie v náhradnom objekte Pracháreň. Časť PD a štúdia bola odovzdaná a uhradená v roku 2019, zvyšok bude odovzdaný a uhradený v roku 2020.
Nakoľko časť predmetnej budovy je národnou kultúrnou pamiatkou a podmienkam celkového zámeru vyhovuje iba čiastočne, nebude v jej priestoroch možné pokryť všetky ciele projektového zámeru. Mesto v horizonte do roku 2030 chce rozšíriť činnosť kultúrno-umeleckého centra minimálne o koncertnú sálu s kapacitou cca 500 osôb a priestory pre umelecké vzdelávanie, a to v ďalšom objekte.</t>
  </si>
  <si>
    <t>Prioritná oblasť D -  Komunikácia, verejné služby a občan</t>
  </si>
  <si>
    <t>Časový rámec</t>
  </si>
  <si>
    <t>D.1.1 Branding mesta Trnava</t>
  </si>
  <si>
    <t>možné aktivity: a) definovanie atribútov značky mesta/regiónu Trnava b) nová stratégia kultúrneho rozvoja mesta, c) tvorba programov a aktivít, ktoré umožnia Trnave byť jedným z najatraktívnejších miest na Slovensku (alebo aj v regióne strednej a východnej Európy) v oblastiach ekonomického rozvoja, turizmu, vzdelávania, sociálneho a kultúrneho rozvoja d) definovanie marketingovej a komunikačnej stratégie mesta Trnava</t>
  </si>
  <si>
    <t xml:space="preserve">V rámci tohto opatrenia nie je pre rok 2019 naplánovaný žiadny projekt </t>
  </si>
  <si>
    <t>D.1.2 Medzinárodná a národná spolupráca Mesta</t>
  </si>
  <si>
    <t>D 1.3  “Globálne podujatia“ a podpora kongresového turizmu</t>
  </si>
  <si>
    <t xml:space="preserve">Trnava ako cieľové miesto pre podujatia </t>
  </si>
  <si>
    <t>Oblastná organizácia cestovného ruchu – Trnava Tourism (OOCR)</t>
  </si>
  <si>
    <t xml:space="preserve">Mesto Trnava, univerzity, podnikateľský sektor, MVO, štátna správa </t>
  </si>
  <si>
    <t>rozpočet OOCR, externé zdroje, rozpočet mesta  </t>
  </si>
  <si>
    <t xml:space="preserve">Návštevnícky servis pre organizátorov podujatí </t>
  </si>
  <si>
    <r>
      <t>Cieľ projektu: </t>
    </r>
    <r>
      <rPr>
        <sz val="10"/>
        <rFont val="Calibri"/>
        <family val="2"/>
        <scheme val="minor"/>
      </rPr>
      <t>Vytvorenie ponuky konferenčného a kongresového turizmu na území mesta Trnava, zapojenie mesta do procesov získavania medzinárodných podujatí rôzneho charakteru, tvorba imidžu mesta v tejto oblasti.</t>
    </r>
  </si>
  <si>
    <t>D.1.4 Spolupráca a komunikácia v oblasti rozvoja cestovného ruchu</t>
  </si>
  <si>
    <t>členské príspevky  podnikateľov a samospráv, dotácia zo štátneho rozpočtu,  príjmy OOCR</t>
  </si>
  <si>
    <t xml:space="preserve">počet marketingových aktivít ročne </t>
  </si>
  <si>
    <r>
      <t>Cieľ projektu: </t>
    </r>
    <r>
      <rPr>
        <sz val="10"/>
        <rFont val="Calibri"/>
        <family val="2"/>
        <scheme val="minor"/>
      </rPr>
      <t>Kontinuálne zvyšovanie návštevnosti mesta prostredníctvom sieťovania partnerov, vytvárania ponuky turistických služieb, prevádzkovania TIC a zabezpečením marketingových a predajných aktivít destinácie.  </t>
    </r>
  </si>
  <si>
    <t>Sledovanie štatistického vývoja destinácie a spotrebiteľského správania</t>
  </si>
  <si>
    <t>Oblastná organizácia cestovného ruchu Trnava Tourism</t>
  </si>
  <si>
    <t>Členskí podnikatelia podnikajúci na území OOCR Trnava Tourism, 
Členské samosprávy OOCR Trnava Tourism, Podnikateľský a mimovládny sektor</t>
  </si>
  <si>
    <t>rozpočet OOCR, dotácia zo štátneho rozpočtu</t>
  </si>
  <si>
    <t xml:space="preserve"> prieskum spotrebiteľského správania</t>
  </si>
  <si>
    <r>
      <t>Cieľ projektu: </t>
    </r>
    <r>
      <rPr>
        <sz val="10"/>
        <rFont val="Calibri"/>
        <family val="2"/>
        <scheme val="minor"/>
      </rPr>
      <t>Vytvorenie trvalo udržateľných foriem získavania údajov o pohybe turistov na území mesta Trnava, sledovanie trendov a spotrebiteľského správania návštevníkov Trnavy a jej okolia</t>
    </r>
  </si>
  <si>
    <t xml:space="preserve"> Rozvoj sakrálneho turizmu Trnava </t>
  </si>
  <si>
    <t>OOCR, Arcibiskupský úrad, reholné spoločenstva, TTSK</t>
  </si>
  <si>
    <t>rozpočet mesta, grantové zdroje </t>
  </si>
  <si>
    <r>
      <t>Cieľ projektu:</t>
    </r>
    <r>
      <rPr>
        <sz val="10"/>
        <rFont val="Calibri"/>
        <family val="2"/>
        <scheme val="minor"/>
      </rPr>
      <t xml:space="preserve"> Zatraktívnenie ponuky sakrálneho turizmu v Trnave, rozvoj infraštruktúry, sprístupnenia kostolov a ďalšie aktivity na zefektívnovanie návšteníckeho servisu.</t>
    </r>
  </si>
  <si>
    <t xml:space="preserve"> Oblastná organizácia cestovného ruchu Trnava Tourism</t>
  </si>
  <si>
    <t>navigačno-informačný systém</t>
  </si>
  <si>
    <t>D.2 Efektívna a komunikujúca samospráva</t>
  </si>
  <si>
    <t>D.2.1 Otvorená komunikácia s verejnosťou</t>
  </si>
  <si>
    <t>Nová webová stránka mesta</t>
  </si>
  <si>
    <t>Externý webdevelopment a dizajn</t>
  </si>
  <si>
    <t>webové riešenie</t>
  </si>
  <si>
    <t>Vytváranie komunitných záhrad a zabezpečenie ich udržateľnosti</t>
  </si>
  <si>
    <t>Trnavská alternatíva.sk, Skautský oddiel - 2. zbor Dlhých mačiek</t>
  </si>
  <si>
    <t xml:space="preserve">počet vytvorených komunitných záhrad </t>
  </si>
  <si>
    <r>
      <t>Cieľ projektu:</t>
    </r>
    <r>
      <rPr>
        <sz val="10"/>
        <rFont val="Calibri"/>
        <family val="2"/>
        <scheme val="minor"/>
      </rPr>
      <t> Zatraktívnenie voľných priestorov a vytvorenie zázemia formou komunitných záhrad na spoločné stretnutia, neformálne rokovania a drobné kultúrne aktivity pre občanov mesta, respektíve pre obyvateľov danej lokality.</t>
    </r>
  </si>
  <si>
    <t>V r. 2019 nevznikla nová komunitná záhrada. V rámci aktivity mesa Komunitných projektov z podnetu VMČ 2 Trnava - Západ bol na doplnenie mobiliáru v existujúcej komunitnej záhrade zakúpený altánok. Montáž z dôvodu nepriaznivého počasia nebolo možné vykonať v roku 2019. Predpokladaný termín montáže altánku je v apríli 2020.</t>
  </si>
  <si>
    <t>Výbory mestských častí (VMČ), 
poslanci MZ, verejnosť</t>
  </si>
  <si>
    <t xml:space="preserve">počet zrealizovaných aktivít /projektov </t>
  </si>
  <si>
    <r>
      <rPr>
        <b/>
        <sz val="10"/>
        <rFont val="Calibri"/>
        <family val="2"/>
        <scheme val="minor"/>
      </rPr>
      <t>Cieľ projektu:</t>
    </r>
    <r>
      <rPr>
        <sz val="10"/>
        <rFont val="Calibri"/>
        <family val="2"/>
        <scheme val="minor"/>
      </rPr>
      <t> Obnoviť záujem občanov o participáciu na riešení najdôležitejších oblastí života v konkrétnych mestských častiach prostredníctvom realizácie komunitných projektov, ktoré si navrhnú VMČ. Zavedenie princípu komunikovania o projektoch v rámci sídlisk a VMČ a zabezpečenie spoločných stretnutí.  Vytvorenie užšieho systému pre spoluprácu a komunikáciu medzi mestským úradom a občanmi v jednotlivých miestnych častiach a posilnenie komunít a spolupatričnosti v jednotlivých mestských častiach.</t>
    </r>
  </si>
  <si>
    <t xml:space="preserve">• VMČ 2 - nákup informačných tabúľ v Beethovenovom parku, doplnenie mobiliáru v komunitnej záhrade (nákup záhradného domčeka na náradie a kotviacej sady), zriadený altánok a ohnisko v Kamennom mlyne, v komunitnej záhrade doplnený mobiliár 
• VMČ 3 Trnava – Sever (dopravné zariadenia na premenné dopravné informácie – merač rýchlosti vozidiel, Ustianska ul.)
• VMČ 5 – vybudovanie komunitného ohniska na Ulici gen. Goliána, grilovačka, Vianočná kapustnica; 
• VMČ 6 - Detský karneval v Modranke, Veľkonočný koncert, Stavanie mája, Pocta zakladateľovi a dirigentovi Mgr. Jánovi Šulkovi, prednáška História Modranky, Deň Modrofanov, Divadelné vystúpenie - Hlavina Radošina o.z., Vianočná kapustnica spojená s návštevou sv. Mikuláša, Vianočný koncert DIAMANT, XI. ročník šachového festivalu detí a mládeže Vianočná TIRNAVIA šachových nádejí, Dychová hudba Modrančanka - Vianočný koncert 2019. </t>
  </si>
  <si>
    <t> Informačná kampaň "Psy v meste" </t>
  </si>
  <si>
    <t>mediálna kampaň</t>
  </si>
  <si>
    <r>
      <t>Cieľ projektu: </t>
    </r>
    <r>
      <rPr>
        <sz val="10"/>
        <rFont val="Calibri"/>
        <family val="2"/>
        <scheme val="minor"/>
      </rPr>
      <t>Informovať majiteľov psov vtipnou a pútavou formou o ich povinnostiach pomocou kampane( synergický efekt letákov, ktoré budú občania dostávať pri prihlásení psa, on-line video marketingu, sociálnej siete, súťaží...). Sústredenie sa na aspekt životného prostredia a ohľaduplnosti k verejného priestoru.</t>
    </r>
  </si>
  <si>
    <t>Finančné prostriedky boli použité na kúpu publikácie Pes od autora Tibora Bindasa, ktorá sa ako benefit plánuje dávať občanom, ktorí si prídu zaregistrovať nového psa. Cieľom je zvýšiť osvetu ohľadom výchovy psov a upratovania ich exkrementov zo strany majiteľa.</t>
  </si>
  <si>
    <t>Participatívny rozpočet pre Trnavu </t>
  </si>
  <si>
    <t>Odbory MsÚ a príspevkové organizácie Mesta Trnava</t>
  </si>
  <si>
    <t xml:space="preserve">počet zrealizovaných projektov a zadaní ročne </t>
  </si>
  <si>
    <r>
      <rPr>
        <b/>
        <sz val="10"/>
        <rFont val="Calibri"/>
        <family val="2"/>
        <scheme val="minor"/>
      </rPr>
      <t>Cieľ projektu</t>
    </r>
    <r>
      <rPr>
        <sz val="10"/>
        <rFont val="Calibri"/>
        <family val="2"/>
        <scheme val="minor"/>
      </rPr>
      <t>: Participatívny rozpočet je demokratický nástroj, ktorý umožňuje občanom priamo sa zapojiť do rozhodovacieho procesu o prerozdeľovaní financií z rozpočtu mesta. Umožňuje im diskutovať o všetkom, čo sa týka verejného rozpočtu a politiky a zároveň prijímať relevantné rozhodnutia. Obyvatelia samosprávy sa tak môžu aktívne angažovať v plánovaní, vytváraní, realizácii a kontrole verejných služieb a fungovania samosprávy.</t>
    </r>
  </si>
  <si>
    <t>D.2.2 Krízová komunikácia</t>
  </si>
  <si>
    <t>možné aktivity: a) priebežné informovanie občanov o zmenách a aktualizácii civilnej obrany b) aktualizácia internej smernice c) priebežná spolupráca s nadriadenými orgánmi Krízového štábu d) zavádzanie a využívanie nových komunikačných technológií e) zavedenie asistenčnej telefonickej linky pre občanov f)efektívna komunikácia medzi zainteresovanými subjektami pri riešení krízových stavov.</t>
  </si>
  <si>
    <t xml:space="preserve"> D.2.3 Efektívny mestský úrad</t>
  </si>
  <si>
    <t>Získavanie nových zručností zamestnancov MsÚ s cieľom zefektívnenia služieb občanom</t>
  </si>
  <si>
    <t xml:space="preserve"> vzdelávacie centrá </t>
  </si>
  <si>
    <t>počet zamestnancov zapojených do vzdelávania ročne</t>
  </si>
  <si>
    <t>Každoročne sa opakujúci projekt. V roku 2019 bolo uhradených 167 prihlášok na vzdelávacie aktivity za účelom zvyšovania odbornosti formou seminárov, konferencií, školení, ale tiež prostredníctvom webinárov, ktoré zamestnanci absolvujú na vlastných pracovných staniciach. Zamestnanci sa tiež zúčastnili odborného vzdelávania so získaním certifikátov a odborných osvedčení.</t>
  </si>
  <si>
    <t xml:space="preserve"> Elektronizácia služieb smerom k občanom</t>
  </si>
  <si>
    <t>TT-IT, štátne inštitúcie zodpovedné za elektronizáciu, súkromný sektor</t>
  </si>
  <si>
    <t xml:space="preserve">rozpočet mesta, granové zdroje </t>
  </si>
  <si>
    <t xml:space="preserve">počet zavedených elektronických služieb </t>
  </si>
  <si>
    <r>
      <t>Cieľ projektu: </t>
    </r>
    <r>
      <rPr>
        <sz val="10"/>
        <rFont val="Calibri"/>
        <family val="2"/>
        <scheme val="minor"/>
      </rPr>
      <t>Sprístupnenie elektronických služieb samosprávy  a zabezpečenie ich všeobecnej použiteľnosti, sprevádzanie a pomoc občanom vo využívaní elektronickej komunikácie, informovanie občanov o možnostiach elektronickej komunikácie s MsÚ.</t>
    </r>
  </si>
  <si>
    <t xml:space="preserve">Priebežný, každoročne sa opakujúci projekt. / V roku 2019 boli spracované a v pilotnej prevádzke nasadené prvé elektronické formuláre publikované na webovej stránke mesta. Prebieha proces ich registrácie na Ústredný portál verejnej správy, t. j. tak, aby boli dostupné aj z portálu slovensko.sk. Zároveň sa pracuje na rozšírení ponuky dostupných formulárov pre občanov.
Kontinuálne sa rozrastá ponuka tzv. open dát na egov.trnava.sk a grafických podkladov na webgis.trnava.sk. Za rok 2019 pribudli napríklad dáta o uskutočnenom radarovom zisťovaní kvality ciest v rámci mesta a tieto dáta boli sprístupnené občanom vo forme otvorených dát i priamo grafických výstupov.
Finančné prostriedky boli použité na nákup 2 ks mandátnych certifikátov na 1 rok a časové pečiatky v počte 1 000 ks na 1 rok. </t>
  </si>
  <si>
    <t xml:space="preserve"> Tvorba stratégie riadenia ľudských zdrojov s rozmanitou kvalifikačnou a profesijnou štruktúrou</t>
  </si>
  <si>
    <t>strategický dokument riadenia ľudských zdrojov</t>
  </si>
  <si>
    <t xml:space="preserve"> Poradenské centrum Úsmev ako dar </t>
  </si>
  <si>
    <t>Spoločnosť priateľov detí z detských domovov Úsmev ako dar, o.z</t>
  </si>
  <si>
    <t>Implementačná agentúra MPSVaR SR</t>
  </si>
  <si>
    <t xml:space="preserve">TTSK, ÚPSVaR, Mesto TT, donori </t>
  </si>
  <si>
    <r>
      <t>Cieľ projektu:</t>
    </r>
    <r>
      <rPr>
        <sz val="10"/>
        <rFont val="Calibri"/>
        <family val="2"/>
        <scheme val="minor"/>
      </rPr>
      <t> Zabezpečenie činnosti Poradenského centra Úsmev ako dar, ktoré poskytuje odbornú pomoc mladým dospelým po ukončení ústavnej alebo náhradnej rodinnej starostlivosti, pomoc rodinám s deťmi, ktoré sa nachádzajú v krízovej životnej situácií či už prechodne alebo dlhodobo, a u ktorých už boli nariadené opatrenia sociálnoprávnej ochrany a sociálnej kurately.</t>
    </r>
  </si>
  <si>
    <t>Zriadenie denného stacionára pre ľudí so zdravotným znevýhodnením so špecializáciou na autizmus, príp. ďalšie diagnózy</t>
  </si>
  <si>
    <t xml:space="preserve">OZ Spoločnosť pre zmysluplný život </t>
  </si>
  <si>
    <t>2019 - 2020</t>
  </si>
  <si>
    <t xml:space="preserve">OZ Spoločnosť pre zmysluplný život, Mesto TT, granty </t>
  </si>
  <si>
    <t xml:space="preserve">kapacita zriadeného denného stacionára </t>
  </si>
  <si>
    <t xml:space="preserve">Rozšírenie činnosti Zariadenia na výkon opatrení sociálnoprávnej ochrany detí a sociálnej kurately v lokalite Linčianska </t>
  </si>
  <si>
    <t>Centrum Koburgovo, n.o.</t>
  </si>
  <si>
    <t>TTSK, Mesto TT, Krízové stredisko, Združenie STORM</t>
  </si>
  <si>
    <t>TTSK, Mesto Trnava, granty</t>
  </si>
  <si>
    <t xml:space="preserve">počet klientov </t>
  </si>
  <si>
    <r>
      <t>Cieľ projektu: </t>
    </r>
    <r>
      <rPr>
        <sz val="10"/>
        <rFont val="Calibri"/>
        <family val="2"/>
        <scheme val="minor"/>
      </rPr>
      <t xml:space="preserve"> Pomoc pri začleňovaní detí z marginalizovanej rómskej komunity do materských, základných a stredných škôl, podpora rodín v nepriaznivej sociálnej situácii, zapájanie rodičov do aktivít, osveta majority a sieťovanie organizácií na riešenie problémov marginalizovaných klientov . Programy a aktivity organizácie Centrum Koburgovo, n.o. sú zamerané na predchádzanie sociálneho vylúčenia rodín, ktoré žijú v Trnave. </t>
    </r>
  </si>
  <si>
    <t>Modernizácia a rozšírenie kapacity nízkoprahového denného centra pre jednotlivcov </t>
  </si>
  <si>
    <t>Trnavská arcidiecézna charita</t>
  </si>
  <si>
    <t xml:space="preserve"> Trnavská arcidiecéza, Mesto Trnava, Trnavský samosprávny kraj</t>
  </si>
  <si>
    <t xml:space="preserve">IROP, Trnavská arcidiecézna charita </t>
  </si>
  <si>
    <t>rozšírené prevádzkové dni v týždni</t>
  </si>
  <si>
    <r>
      <t>Cieľ projektu: </t>
    </r>
    <r>
      <rPr>
        <sz val="10"/>
        <rFont val="Calibri"/>
        <family val="2"/>
        <scheme val="minor"/>
      </rPr>
      <t>Vytvorenie optimálnych podmienok na poskytovanie sociálnych služieb v nízkoprahovom dennom centre, ktoré je zamerané na pomoc ľuďom v ťažkej životnej situácii. Rozšírenie a modernizácia centra sú potrebné z dôvodu nárastu počtu klientov danej služby. </t>
    </r>
  </si>
  <si>
    <t>Projekt Streetwork pre ľudí bez domova v Trnave</t>
  </si>
  <si>
    <t xml:space="preserve">Mesto Trnava, Trnavská univerzita, Univerzita sv. Cyrila a Metoda </t>
  </si>
  <si>
    <t xml:space="preserve">počet intervencíí v teréne ročne </t>
  </si>
  <si>
    <r>
      <t>Cieľ projektu: </t>
    </r>
    <r>
      <rPr>
        <sz val="10"/>
        <rFont val="Calibri"/>
        <family val="2"/>
        <scheme val="minor"/>
      </rPr>
      <t>Projekt Streetwork je zameraný na realizáciu terénnej sociálnej práce pre ľudí bez domova v Trnave. Cieľom je nadviazať na súčasné aktivity s ľuďmi bez domova, ponúknuť alternatívny prístup, doplnkovú službu a využiť priestor, ktorý naša skúsenosť, odbornosť a aj nedostatočnosť sociálnych služieb pre ľudí bez prístrešia ponúkajú. Obsahom je vykonávať špecifickú, vyhľadávaciu, sprievodnú a mobilnú terénnu sociálnu prácu, ktorá zahŕňa aktuálnu nízkoprahovú ponuku sociálnej pomoci.</t>
    </r>
  </si>
  <si>
    <t>Špecializované sociálne poradenstvo pre jednotlivcov a rodiny v ťažkej životnej situácii</t>
  </si>
  <si>
    <t>Ministerstvo práce soc. vecí a rodiny, TTSK</t>
  </si>
  <si>
    <t xml:space="preserve">Trnavská arcidiecézna charita </t>
  </si>
  <si>
    <t xml:space="preserve">počet intervencíí ročne </t>
  </si>
  <si>
    <r>
      <t xml:space="preserve">Cieľ projektu: </t>
    </r>
    <r>
      <rPr>
        <sz val="10"/>
        <rFont val="Calibri"/>
        <family val="2"/>
        <scheme val="minor"/>
      </rPr>
      <t>Hlavným cieľom projektu je poskytovanie špecializovaného sociálneho poradenstva amlublantnou a terénnou formou pre osoby a rodiny v hmotnej núdzi a v nepriaznivej situácii, ktorým hrozí strata trvalého bývania, bezdomovectvo a pre ľudí bez domova a osoby a rodiny bez stáleho trvalého bydliska. Jeho cieľom je zintenzívniť poradenskú prácu s klientmi. Špecializované sociálne poradenstvo je určené klientom, ktorí majú záujem riešiť svoje aktuálne problémy súvisiace so stratou bývania alebo s hrozbou straty bývania.</t>
    </r>
  </si>
  <si>
    <t>Vybudovanie bezbariérových sociálnych zariadení v Zariadení pre seniorov v Trnave</t>
  </si>
  <si>
    <t>Zariadenie pre seniorov v Trnave</t>
  </si>
  <si>
    <t xml:space="preserve">2019 - 2021 </t>
  </si>
  <si>
    <t xml:space="preserve">počet zrekonštruovaných a debarierizovaných sociálnych zariadení </t>
  </si>
  <si>
    <t>Finančné prostriedky boli použité na spracovanie PD, v r. 2020 sa očakáva samotná realizácia stavebných úprav, rekoštrukcia.</t>
  </si>
  <si>
    <t>Ústredie práce, sociálnych vecí a rodiny</t>
  </si>
  <si>
    <t>IROP</t>
  </si>
  <si>
    <t xml:space="preserve">počet deinštitucionalizovaných zariadení </t>
  </si>
  <si>
    <r>
      <t>Cieľ projektu: </t>
    </r>
    <r>
      <rPr>
        <sz val="10"/>
        <rFont val="Calibri"/>
        <family val="2"/>
        <scheme val="minor"/>
      </rPr>
      <t>Deinštitucionalizácia detského domova je zameraná na zriadenie domova detí a vytvorenie podmienok pre zabezpečovanie náhradného prostredia deťom na komunitnej úrovni. Cieľom projektu je vytvorenie a vylepšenie priestoru pre bývanie detí, vrátane priestorov pre prácu s rodinou, profesionálnymi rodičmi a priestoru pre tehotné ženy a osamelé matky.</t>
    </r>
  </si>
  <si>
    <t>Realizácia bude závislá od zabezpečenia finančných prostriedkov a nákupu pozemkov pre investičný zámer.</t>
  </si>
  <si>
    <t xml:space="preserve">Otvorenie pracovnej dielne (sociálneho podniku) pre osoby v ťažkých životných situáciách v meste </t>
  </si>
  <si>
    <t xml:space="preserve">Z.z. Rodina </t>
  </si>
  <si>
    <t xml:space="preserve">IROP, OP ĽZ, ÚPSVR </t>
  </si>
  <si>
    <t xml:space="preserve">otvorená dielňa </t>
  </si>
  <si>
    <t>Rozšírenie kapacity Zariadenia opatrovateľskej služby v rámci projektu COBURGOVA</t>
  </si>
  <si>
    <t> Stredisko sociálnej starostlivosti</t>
  </si>
  <si>
    <t xml:space="preserve">zvýšenie kapacity ZOS </t>
  </si>
  <si>
    <t>V rámci projektu bola naplánovaná rekonštrukcia existujúceho objektu nocľahárne pre jednotlivcov, rozšírenie kapacít zariadenia opatrovateľskej služby a vybudovanie nového objektu útulku pre jednotlivcov na Coburgovej ulici č. 26 – 28. Rekonštrukcia neprebehla z viacerých dôvodov. Stredisko sociálnej starostlivosti v Trnave spracovalo stanovisko k jestvujúcemu stavu objektu a odporučilo zváženie možnosti odstránenia objektu s následným vybudovaním nového moderného bezbariérového objektu spĺňajúceho parametre v zhode s platnou legislatívou a primeranými požiadavkami dnešnej doby na zabezpečenie potrebnej sociálnej služby, z toho dôvodu bolo rozhodnuté, že jestvujúci objekt Coburgova č. 26 a 28 bude asanovaný a pripravené bude nové zadanie na novostavbu zariadenia opatrovateľskej služby a útulku.</t>
  </si>
  <si>
    <t>D.3.2 Prorodinne orientované mesto</t>
  </si>
  <si>
    <t>Rodina v meste – prorodinne orientované aktivity </t>
  </si>
  <si>
    <t xml:space="preserve"> rôzne organizácie a združenia </t>
  </si>
  <si>
    <t xml:space="preserve">počet podporených aktivít ročne </t>
  </si>
  <si>
    <r>
      <t xml:space="preserve">Cieľ projektu: </t>
    </r>
    <r>
      <rPr>
        <sz val="10"/>
        <rFont val="Calibri"/>
        <family val="2"/>
        <scheme val="minor"/>
      </rPr>
      <t>Cielenými aktivitami vytvárať priaznivú klímu a podmienky pre život rodín v meste a podporovať prirodzené funkcie rodiny prostredníctvom dotačného systému. Podporované budú vzdelávacie, voľnočasové, sociálne aktivity, kultúrne akcie, odborné workshopy zamerané problémy v manželstve, pri výchove detí a pod.</t>
    </r>
  </si>
  <si>
    <t>Každoročne sa opakujúci projekt. V rámci oblasti podpory aktivít na upevňovanie vzťahov v rodinách – dotácie prorodinne orientované mesto bolo v roku 2019 poskytnutých 6 dotácií.</t>
  </si>
  <si>
    <t xml:space="preserve">Poradňa pre rodiny so špecifickými potrebami </t>
  </si>
  <si>
    <t>Centrum pomoci pre rodinu</t>
  </si>
  <si>
    <t>Jezuiti, Mesto TT, MPSVR SR</t>
  </si>
  <si>
    <t>rozpočet mesta, rozpočet zapojených organizácií</t>
  </si>
  <si>
    <r>
      <t>Cieľ projektu:</t>
    </r>
    <r>
      <rPr>
        <sz val="10"/>
        <rFont val="Calibri"/>
        <family val="2"/>
        <scheme val="minor"/>
      </rPr>
      <t xml:space="preserve"> Psychologická a sociálna poradňa pre rodiny, ktoré sa ocitli v situácii, ktorá si vyžaduje podporu a pomoc (ochorenie dieťaťa, narodenie postihnutého dieťaťa, prevzatie starostlivosti o odkázaného človeka, strata zamestnania oboch alebo jedného rodiča, psychické ochorenie v rodine...)</t>
    </r>
  </si>
  <si>
    <t>D.3.3 Podpora špecifických foriem bývania</t>
  </si>
  <si>
    <t>Zriadenie útulku pre jednotlivcov v rámci projektu COBURGOVA</t>
  </si>
  <si>
    <t xml:space="preserve">Stredisko sociálnej starostlivosti </t>
  </si>
  <si>
    <t xml:space="preserve">kapacita útulku </t>
  </si>
  <si>
    <t>Zriadenie útulku pre rodiny a jednotlivcov s deťmi (v rámci projektu ČULENOVA)</t>
  </si>
  <si>
    <t xml:space="preserve">2017 - 2021 </t>
  </si>
  <si>
    <t>IROP, rozpočet mesta</t>
  </si>
  <si>
    <t xml:space="preserve">vytvorená služba </t>
  </si>
  <si>
    <r>
      <t>Cieľ projektu: </t>
    </r>
    <r>
      <rPr>
        <sz val="10"/>
        <rFont val="Calibri"/>
        <family val="2"/>
        <scheme val="minor"/>
      </rPr>
      <t>Vytvorenie novej sociálnej služby, ktorá v meste chýba a umožní rodine zostať spolu v útulku pre rodiny s deťmi s kapacitou 8 rodinných izieb, riešenie krízových situácií pre rodiny s deťmi, ktoré sa z rôznych príčin ocitli bez prístrešia.</t>
    </r>
  </si>
  <si>
    <t>Vybudovanie sociálnych bytov pre rodiny a jednotlivcov s deťmi v kríze v rámci projektu ČULENOVA</t>
  </si>
  <si>
    <t>2020 - 2021</t>
  </si>
  <si>
    <t xml:space="preserve"> rozpočet mesta, grantové zdroje </t>
  </si>
  <si>
    <t xml:space="preserve">počet nových bytov na riešenie krízových situácií rodín </t>
  </si>
  <si>
    <r>
      <t>Cieľ projektu: </t>
    </r>
    <r>
      <rPr>
        <sz val="10"/>
        <rFont val="Calibri"/>
        <family val="2"/>
        <scheme val="minor"/>
      </rPr>
      <t>Výstavba 16 bytov pre dočasné bývanie rodín s deťmi so zníženým nájomným, riešenie krízových situácií pre rodiny/jednotlivcov s deťmi, ktorí sa ocitli v ťažkej životnej situácii.</t>
    </r>
  </si>
  <si>
    <t>D.3.4 Zdravé mesto</t>
  </si>
  <si>
    <t xml:space="preserve"> Projekt ZDRAVÉ MESTO TRNAVA  </t>
  </si>
  <si>
    <t>Kancelária Zdravé mesto</t>
  </si>
  <si>
    <t>počet zrealizovaných aktivít/podujatí v danom roku</t>
  </si>
  <si>
    <r>
      <t xml:space="preserve">Cieľ projektu: </t>
    </r>
    <r>
      <rPr>
        <sz val="10"/>
        <rFont val="Calibri"/>
        <family val="2"/>
        <scheme val="minor"/>
      </rPr>
      <t>Projekt Zdravé mesto Trnava sa intenzívne zaoberá všetkými oblasťami života, ktoré môžu mať vplyv na zdravie a pohodu obyvateľstva, kvalitu verejnej správy a kvalitu strategického plánovania riadenia s ohľadom na udržateľný rozvoj mesta, podporuje a participuje na aktivitách, spolupracuje s ďalšími inštitúciami a tretím sektorom. Koncept projektu Zdravého mesta je rozšírený o stratégiu zameranú na ochranu životného prostredia, zladenie ekonomického a sociálneho rozvoja spoločnosti v rámci prírodných limitov našej planéty. Taktiež sa usiluje o modernizáciu a efektívne využívanie nových technológií a postupov, ktoré šetria čas, energiu, pohonné hmoty, životné prostredie, a tým prispieva k vyššej kvalite života. Koncepcia Zdravého mesta je komunikovaná prostredníctvom aktivít, podujatí a mala by sa nachádzať v každej činnosti samosprávy.</t>
    </r>
  </si>
  <si>
    <t>Každoročne sa opakujúci projekt. V rámci aktivít „Zdravého mesta“ boli v roku 2019 uskutočnené najmä akcie a podujatia osvetového, preventívneho a vzdelávacieho charakteru. 
- „Maratón pohybu“ v spolupráci s Kalokagatiou Trnava a pod záštitou Ligy proti rakovine
- „Deň Zeme“ v Kalokagatii Trnava pre žiakov materských a základných škôl 
- Spoluorganizátor druhého ročníka podujatia „Strollering“ - preteky kočíkov v športovej chôdzi. 
- V rámci podujatia Dni zdravia prebiehala participácia na Trnavskom dni dizajnu, ktorý sa konal na Nádvorí Malého Berlína. 
- Pri príležitosti Svetového dňa srdca v spolupráci s Regionálnym úradom verejného zdravotníctva bolo poskytnuté zamestnancom Mesta Trnava spektrum vyšetrení „Poznáte svoje riziko?“. 
- V spolupráci so ZŠ a MŠ Andreja Kubinu a pod dozorom predsedu Národných sietí Zdravých miest v Českej republike pánom Petrom Hermannom zorganizovalo podujatie „Školské fórum“ 
- Iniciatíva „Seniorská obálka“
- Európsky týždeň mobility</t>
  </si>
  <si>
    <t>Európsky týždeň mobility</t>
  </si>
  <si>
    <t>2014-2021</t>
  </si>
  <si>
    <t>počet zrealizovaných aktivít/podujatí ročne</t>
  </si>
  <si>
    <t>Každoročne sa opakujúci projekt. Európsky týždeň mobility sa konal v dňoch od 16. do 22. septembra 2019. V týždňa boli zrealizované aktivity na podporu alternatívnych spôsobov presunu po meste spojených s prospechom pre zdravie človeka, ekologickejších voči životnému prostrediu a šetrnejších pre našu peňaženku. V rámci aktivít boli poskytnuté zdravé raňajky pre peších a cyklistov, k dispozícii bolo dopravné ihrisko pre deti, v spolupráci s Mestskou políciou boli zabezpečené hravé osvetové prednášky, bol zrealizovaný „Pešibus“, „Majstrovstvá na dvoch kolesách“ a vyvrcholením celého Európskeho týždňa mobility bola v nedeľu 22. septembra uzavretá Radlinského ulica v rámci „Dňa bez áut“, ktorá v ten deň slúžila pre deti a dospelých ako oddychová zóna. Zároveň bolo počas tohto týždňa vyhlásených pre verejnosť niekoľko súťaží o zaujímavé vecné ceny.</t>
  </si>
  <si>
    <t>Dotačný systém pre oblasť Zdravie a drogová prevencia </t>
  </si>
  <si>
    <t>rôzne subjekty v meste</t>
  </si>
  <si>
    <t xml:space="preserve">Počet podporených projektov ročne </t>
  </si>
  <si>
    <r>
      <t>Cieľ projektu: </t>
    </r>
    <r>
      <rPr>
        <sz val="10"/>
        <rFont val="Calibri"/>
        <family val="2"/>
        <scheme val="minor"/>
      </rPr>
      <t>Podpora činnosti  tretieho sektora  prostredníctvom dotačného systému v oblasti zdravia a drogovej prevencie.</t>
    </r>
  </si>
  <si>
    <t>Každoročne sa opakujúci projekt.</t>
  </si>
  <si>
    <t xml:space="preserve"> Bližšie k verejnosti</t>
  </si>
  <si>
    <t xml:space="preserve">Združenie STORM </t>
  </si>
  <si>
    <t xml:space="preserve">Mesto TT, TTSK, nadácie, ministerstvá </t>
  </si>
  <si>
    <t>počet zrealizovaných aktivít ročne</t>
  </si>
  <si>
    <r>
      <t xml:space="preserve">Cieľ projektu: </t>
    </r>
    <r>
      <rPr>
        <sz val="10"/>
        <rFont val="Calibri"/>
        <family val="2"/>
        <scheme val="minor"/>
      </rPr>
      <t>Organizácia pravidelných verejných podujatí (pochod, prednášky, workshopy, zber voľne pohodeného infekčného materiálu atď.) pre obyvateľov mesta (školy, úrady, verejný priestor) s cieľom podpory a ochrany verejného zdravia pri príležitosti svetových/medzinárodných dní.</t>
    </r>
  </si>
  <si>
    <t>Každoročne sa opakujúci projekt. V roku 2019 OZ Storm zrealizovalo dva väčšie zbery voľne pohodených ihiel a približne 12 výjazdov na podnet obyvateľov mesta. Celkovo bolo takto bezpečne zlikvidovaných 60 ks injekčných striekačiek, čím prispeli k ochrane verejného zdravia.</t>
  </si>
  <si>
    <t xml:space="preserve"> KROK VPRED</t>
  </si>
  <si>
    <t>Mesto Trnava, TTSK Centrum pre adiktológiu a duševné zdravie, n.o.</t>
  </si>
  <si>
    <t xml:space="preserve">Úrad vlády, TTSK, Mesto TT, granty, </t>
  </si>
  <si>
    <t>Počet klientov využívajúcich službu v danom roku</t>
  </si>
  <si>
    <r>
      <t xml:space="preserve">Cieľ projektu: </t>
    </r>
    <r>
      <rPr>
        <sz val="10"/>
        <rFont val="Calibri"/>
        <family val="2"/>
        <scheme val="minor"/>
      </rPr>
      <t>Cieľom programu KROK VPRED je poskytovať ľudom v ťažkých životných situáciách poradenstvo, motivovať ich k liečbe a celkovo zabezpečovať ochranu verejného zdravia prostredníctvo zberu infekčného materiálu, ktorý klienti prinášajú.</t>
    </r>
  </si>
  <si>
    <t>OZ Otvorené srdce</t>
  </si>
  <si>
    <t>Mesto TT, TTSK, ÚPSVaR, socioterapeutický klub Strop Trnava</t>
  </si>
  <si>
    <t>2019 - 2021</t>
  </si>
  <si>
    <t>OZ Otvorené srdce, TTSK, Mesto TT</t>
  </si>
  <si>
    <t xml:space="preserve">Zvýšenie počtu klientov centra </t>
  </si>
  <si>
    <t>neuvedené</t>
  </si>
  <si>
    <t>Vytvorenie preventívnej skupiny pre rodičov "Výchova k slobode, resp. nezávislosti"</t>
  </si>
  <si>
    <t>Mesto TT, TTSK, Centrum pedagogicko-psychologického poradenstva a prevencie</t>
  </si>
  <si>
    <t>2019 -2021</t>
  </si>
  <si>
    <t>Mesto TT, granty</t>
  </si>
  <si>
    <t>Vytvorenie preventívnej skupiny rodičov</t>
  </si>
  <si>
    <r>
      <t xml:space="preserve">Cieľ projektu: </t>
    </r>
    <r>
      <rPr>
        <sz val="10"/>
        <color rgb="FF000000"/>
        <rFont val="Calibri"/>
        <family val="2"/>
      </rPr>
      <t>Zvýšenie kompetentnosti rodičov k zodpovednosti vychovávať deti v rodinách smerom k nezávislosti, resp. zážitková preventívna skupina rodičov vedúca k osobnej slobode.</t>
    </r>
  </si>
  <si>
    <t xml:space="preserve">D 3.5 Bezbariérové mesto </t>
  </si>
  <si>
    <t xml:space="preserve">  
 Klub vozíčkarov 
 Únia nevidiacich a slabozrakých
</t>
  </si>
  <si>
    <t>počet zrealizovaných bezbariérových úprav ročne</t>
  </si>
  <si>
    <t>D.3.6 Kooperácia s tretím sektorom a podpora dobrovoľníctva v meste</t>
  </si>
  <si>
    <t>Implementácia jednotlivých aktivít Programu aktívneho startnutia </t>
  </si>
  <si>
    <t>Denné centrá seniorov v Trnave, Rada seniorov, ďalšie subjekty</t>
  </si>
  <si>
    <t>Trvalý, každoročne sa opakujúci projekt. Program aktívneho starnutia bol spracovaný, prerokovaný so zástupcami denných centier a schválený v MZ mesta Trnava v r. 2016. 
- Veľtrh pre seniorov
- V rámci ďalších aktivít Programu aktívneho starnutia a Rady seniorov bolo uskutočnených 20 nedeľných stretnutí seniorov mesta Trnavy v tradičnej „Tančiarni pre seniorov“ v priestoroch Trnavského dvora na Zelenečskej ulici, ktorých sa zúčastnilo 2 000 seniorov. 
- V rámci akčného plánu na rok 2019 bol vydaný leták „Mesto Trnava pre seniorov“ zameraný na aktuálne zľavy a výhody na kultúrne a športové aktivity, zameraný na zníženie daní a poplatkov, na sociálne služby a na iné zľavy pre seniorov a ťažko zdravotne znevýhodnených občanov mesta Trnavy. 
- Participácia Jednoty dôchodcov na aktivitách v rámci PAS.</t>
  </si>
  <si>
    <t xml:space="preserve">Centrum pomoci pre rodinu </t>
  </si>
  <si>
    <t xml:space="preserve"> Mesto Trnava 
 Trnavský samosprávny kraj</t>
  </si>
  <si>
    <t xml:space="preserve">Mesto TT, TTSK, Centrum pomoci pre rodinu </t>
  </si>
  <si>
    <t>počet zapojených dobrovoľníkov v danom roku</t>
  </si>
  <si>
    <r>
      <t>Cieľ projektu: </t>
    </r>
    <r>
      <rPr>
        <sz val="10"/>
        <rFont val="Calibri"/>
        <family val="2"/>
        <scheme val="minor"/>
      </rPr>
      <t>Dobrovoľnícka pomoc seniorom žijúcim v rodinách a v Zariadení pre seniorov v Trnave, rozvoj dobrovoľníctva v meste, formácia mladých ľudí k službe iným.</t>
    </r>
  </si>
  <si>
    <t>Trvalý, každoročne sa opakujúci projekt. Realizuje sa od roku 2016 v Zariadení pre seniorov, Vansova ul., Trnava. CPPR získalo v r. 2019 pre projekt finančnú dotáciu TESCO.</t>
  </si>
  <si>
    <r>
      <t>Cieľ projektu: </t>
    </r>
    <r>
      <rPr>
        <sz val="10"/>
        <rFont val="Calibri"/>
        <family val="2"/>
        <scheme val="minor"/>
      </rPr>
      <t xml:space="preserve">Dobrovoľnícka pomoc rodinám a deťom, kedy dobrovoľník je výlučne zameraný na prácu s deťmi. Rozvoj dobrovoľníctva v meste, formácia mladých ľudí k službe iným a zároveň získanie nových skúseností z inej rodiny, ktoré im napomôžu pri budovaní svojej vlastnej rodiny. </t>
    </r>
  </si>
  <si>
    <t>Trvalý, každoročne sa opakujúci projekt. Realizuje sa od roku 2016. CPPR získalo v r. 2019 pre projekt finančnú dotáciu TESCO.</t>
  </si>
  <si>
    <t xml:space="preserve">Projekt Sieť pomoci (materiálno - potravinová pomoc) </t>
  </si>
  <si>
    <t xml:space="preserve">Trnavská arcidiecézna charita </t>
  </si>
  <si>
    <r>
      <t>Cieľ projektu: </t>
    </r>
    <r>
      <rPr>
        <sz val="10"/>
        <rFont val="Calibri"/>
        <family val="2"/>
        <scheme val="minor"/>
      </rPr>
      <t xml:space="preserve">Pomoc pri zabezpečovaní základných životných potrieb – potravín pre jednotlivcov a rodiny v núdzi na preklenutie nepriaznivého obdobia a pomoc pri zabezpečení základných materiálnych potrieb v krízovej situácii. Po zabezpečení základných potrieb – stravy a akútneho materiálneho nedostatku klient uspokojí najpálčivejší problém a je prístupnejší, má viac elánu na riešenie ďalších problémov, čo pomáha k systematickému riešeniu celkovej situácie klienta. </t>
    </r>
  </si>
  <si>
    <t xml:space="preserve">EKO ŠATNÍK </t>
  </si>
  <si>
    <t>Participatívny rozpočet</t>
  </si>
  <si>
    <t>Počet klientov</t>
  </si>
  <si>
    <r>
      <t xml:space="preserve">Cieľ projektu:  </t>
    </r>
    <r>
      <rPr>
        <sz val="10"/>
        <rFont val="Calibri"/>
        <family val="2"/>
        <scheme val="minor"/>
      </rPr>
      <t>Ide o vytvorenie celoročného detského šatníka, kde budú mať občania možnosť darovať oblečenie po svojich deťoch a zároveň si vziať iné. Financie z participatívneho rozpočtu by mali pokryť nájom, mzdu pre pracovníka, propagáciu ale i tvorivé dielne zamerané ekologickým smerom.</t>
    </r>
  </si>
  <si>
    <t xml:space="preserve">Projekt sa začal realizovať v r. 2018. Je veľmi obľúbenou aktivitou u obyvateľov Trnavy nakoľko je tu možnosť si bezodplatne vybrať z množstva detského oblečenia, ale oblečenia pre dospelých. Projekt už po druhý krát získal druhé miesto v hlasovaní Trnavčanov v participatívnom rozpočte mesta. </t>
  </si>
  <si>
    <t xml:space="preserve">D.3.7 Bezpečné a otvorené mesto </t>
  </si>
  <si>
    <t>Kamerový systém - rozširovanie a modernizácia</t>
  </si>
  <si>
    <t xml:space="preserve">Mesto Trnava - Mestská polícia </t>
  </si>
  <si>
    <t>počet nainštalovaných kamier </t>
  </si>
  <si>
    <r>
      <t xml:space="preserve">Cieľ projektu: </t>
    </r>
    <r>
      <rPr>
        <sz val="10"/>
        <rFont val="Calibri"/>
        <family val="2"/>
        <scheme val="minor"/>
      </rPr>
      <t>Zabezpečiť kvalitné inkluzívne vzdelávanie zdravotne znevýhodnených detí v podmienkach bežnej MŠ, v ktorej budú zabezpečení asistenti pre deti so zdravotným znevýhodnení a učebné pomôcky pre potreby kvalitného inkluzívneho vzdelávania detí</t>
    </r>
  </si>
  <si>
    <t xml:space="preserve"> - </t>
  </si>
  <si>
    <t>miniTrnava - mesto detí</t>
  </si>
  <si>
    <t xml:space="preserve">Mimovládne dobrovoľnícke organizácie, dobrovoľníci z Trnavy
</t>
  </si>
  <si>
    <t>V roku 2019 bol zámer zabezpečiť informačný navigačný systém v rámci sakrálnej turistiky (orientačné tabule poskytujúce informácie o jednotlivých kostoloch a ich jednotlivých pamätihodnostiach). Mesto paralelne pripravovalo projekt komplexného navigačno-informačného systému v CMZ. Tento projekt sa integroval do komplexného projektu. - V roku 2019 bol zámer zabezpečiť informačný navigačný systém v rámci sakrálnej turistiky (orientačné tabule poskytujúce informácie o jednotlivých kostoloch a ich jednotlivých pamätihodnostiach). Mesto paralelne pripravovalo projekt komplexného navigačno-informačného systému v CMZ. Tento projekt sa integroval do komplexného projektu.</t>
  </si>
  <si>
    <t>OOCR Trnava Tourism spracovala v r. 2019 štúdiu k navrhovanému systému, OOCR organizovala terénne porady a stretnutia so zástupcami z odboru Odbor územného rozvoja a koncepcií, kancelárie primátora a Krajského pamiatkového úradu na základe ktorých vznikol materiál "Stratégia navigačno informačného systému mesta Trnava", ktorý slúži ako analýza súčasného stavu a návrh riešení.</t>
  </si>
  <si>
    <t>Projekt sa realizoval ako prieskum spotrebiteľského správania na území pôsobenia OOCR Trnava Tourism počas rokov 2016-2017. Prieskum sa plánuje zopakovať v roku 2020. V roku 2019 OOCR Trnava Tourism realizovala sledovanie návštevníkov v TIC, v mestskej veži a vyhodnocovala údaje ŠÚSR a údaje získané od členských samospráv (vrátane Mesta Trnava).</t>
  </si>
  <si>
    <t>nezistené</t>
  </si>
  <si>
    <t>Za účelom propagácie priestorov v TTIP bola zabezpečená dotlač informačných brožúr a na vonkajšom areálovom oplotení boli nainštalované reklamné banery (na ul. Priemyselnej a Mikovíniho).</t>
  </si>
  <si>
    <t xml:space="preserve">SOPK Trnava, domáci a zahraničný projektový partneri, vzdelávacie a neziskové inštitúcie </t>
  </si>
  <si>
    <t>Na uvedenú investíciu sa od roku 2017 pripravovali súťažné podklady, následne sa opakovane realizovalo verejné obstarávanie (2 neúspešné súťaže). V 09/2019 bola uzatvorená zmluva o dielo s názvom „Skladová hala SO 15 v TTIP, spracovanie PD“, ktorá však bola z dôvodu predpokladu navýšenia realizačných nákladov dňa 8.6.2020 dohodou ukončená, pričom došlo k vysporiadaniu nárokov zhotoviteľa. V záujme dosiahnutia sledovaného cieľa sa na projekte bude ďalej pracovať, dôležité bude zabezpečiť zdroje pre financovanie akcie.</t>
  </si>
  <si>
    <t>Slovenská správa ciest vyhodnotila, že je potrebné spracovať aktualizáciu PD pre ÚR – hlukovú analýzu a inventarizáciu drevín. Na aktualizáciu PD bude potrebné vyhlásiť verejné obstarávanie.</t>
  </si>
  <si>
    <t>Západné dopravné prepojenie sa bude realizovať po etapách v rámci viacerých investícií a v gescii viacerých subjektov (TTSK, developeri, mesto). Finančné prostriedky boli čerpané na úhradu štúdie umiestnenia komunikácie medzi obcami Hrnčiarovce nad Parnou - Biely Kostol - Ružindol s názvom „Dopravné prepojenie I/61, II/504 a miestna komunikácia Rekreačná”. Komunikačné prepojenie má zabezpečiť odľahčenie miestnych komunikácií od tranzitnej dopravy smerujúcej z obcí Ružindol a Biely Kostol na diaľnicu D1 a opačne. Ďalšie finančné prostriedky neboli z rozpočtu mesta čerpané, nakoľko bol spracovaný výpočet predpokladanej hodnoty zákazky na chýbajúce úseky západného dopravného prepojenia, pričom PHZ presiahla rozpočet tejto položky v sume cca 973 292,40 eur pre všetky stupne PD (vrátane križovatiek a mostov nad Trstínskou cestou, nad železničnou traťou Trnava - Kúty ako aj estakádou nad železnicou Trnava – Bratislava a areálom bývalých Trnavských automobilových závodov). Ak by mesto spracovávalo iba PD pre územné rozhodnutie, suma by predstavovala náklad vo výške 197 289 eur bez DPH.</t>
  </si>
  <si>
    <t>V roku 2019 boli v rámci projektu LUMAT vynaložené kapitálové výdavky na realizáciu investičnej aktivity “Revitalizácia vymedzeného územia lesíka Štrky”. Stavba pozostávajúca z troch stavebných objektov (vodná plocha, areálové úpravy, verejné osvetlenie a NN rozvody) bola úspešne ukončená v 07/2019 a následne skolaudovaná v 08/2019 a zaradená do majetku mesta v 10/2019. Celkové výdavky pre projekt predstavovali 419 658,37 €, pričom mesto pre projekt získalo nenávratný finančný príspevok vo výške 150 337,67 €.</t>
  </si>
  <si>
    <t>V roku 2019 bolo zrealizované tienenie lávky formou tieniacich oceľových konštrukcií. Ďalej bolo zrealizované nové osvetlenie a nasvietenie lávky. Vybudované boli nové železobetónové kvetináče, smetné koše a lavičky. V rámci sadových úprav boli vysadené vzrastlé stromy, kríky, popínavky a trvalky. Stavba bola ukončená 26.11.2019 a skolaudovaná 13.12.2019. Projekt nie je finančne ukončený, až následne bude vyhodnotené financovanie z vlastných a grantových zdrojov.</t>
  </si>
  <si>
    <t>Realizácia diela bola zahájená s finančnou podporou EÚ v rámci IROP. Projekt sa začal realizovať v 03/2019. Parkovací dom bol dokončený a bola zahájená testovacia prevádzka 11/2019. Začiatkom roka 2020 bude zahájená riadna prevádzka parkovacieho domu pre bicykle a projekt bude finančne ukončený. Finančné prostriedky boli použité na úhradu faktúry za projektovú dokumentáciu a inštaláciu čítačky kariet spolu so zabezpečením softvérového prepojenia systému cykloveže so systémom zdieľaných elektrobicyklov v meste.</t>
  </si>
  <si>
    <t xml:space="preserve"> -</t>
  </si>
  <si>
    <t>V rámci Zmluvy o poskytnutí finančných prostriedkov z rozpočtu mesta Trnava (CČZ 77/2019) boli neziskovej organizácii Centrum Koburgovo poskytnuté finančné prostriedky za účelom realizácie podpory zariadenia na výkon opatrení sociálnoprávnej ochrany detí a sociálnej kurately. Finančné prostriedky boli poskytnuté na nájom nebytových priestorov na Bratislavskej ulici č. 8, Trnava, na mzdové náklady a náklady spojené s materiálno – technickým vybavením prevádzky.</t>
  </si>
  <si>
    <t>Terénni pracovníci (koordinátor, 10 dobrovoľníkov) realizovali prácu v teréne priemerne 2-3 krát týždenne, vždy vo večerných hodinách. V prípade, že sme boli upozornení (inou organizáciou, fyzickou osobou) na človeka v núdzi – krízovú intervenciu vykonávali aj počas dňa. Vďaka streetworku sa skvalitnila práca s ľuďmi bez domova v ich prirodzenom prostredí, pracovníci motivujú klientov k využívaniu služieb NDC a špecializovaného sociálneho poradenstva. TACH projekt hodnotí úspešne a plánuje ho ďalej rozvíjať. Realizuje sa aj projekt Hlinený dukát, ktorý úzko súvisí s prácou s ľuďmi bez domova. V rámci Zmluvy o spolupráci na projekte Streetwork Trnava na rok 2019 (CČZ 96/2019) boli finančné prostriedky poskytnuté Trnavskej arcidiecéznej charite na zabezpečenie aktivít, poskytovanie sociálnej pomoci a humanitárnej starostlivosti pre ľudí bez domova vo výške 5 000,- €.</t>
  </si>
  <si>
    <t xml:space="preserve">Trvalý, každoročne sa opakujúci projekt. Výdavky nie sú vyčíslené osobitne, sú súčasťou jednotilvých investičných akcií.
- Bezbariérová úprava chodníkov a priechodov bola zrealizovaná na Ulici Na hlinách č. 45 - 49. 
- Chodník na Ulici L. van Beethovena za predajňou Chemolaku (bezbariérový prechod pre chodcov, 2x bezbariérové križovanie miestnych asfaltových komunikácií s novým dopravným značením 
- Vybudovanie cyklotrasy - Bučianska ulica v meste Trnava (vrátane bezbariérových úprav)
- Centrum včasnej intervencie, n. o. – zriadenie centra, Celý priestor bol kompletne debariérizovaný, vybudovaný bol nový bezbariérový vstup cez dvojkrídlové dvere, šikmá rampa a bezbariérové sociálne zariadenie. 
- Rekonštrukcia areálu AŠK Slávia - dokončené bezbariérové dvojihrisko </t>
  </si>
  <si>
    <t>Namiesto plánovaného projektu sa realizuje projekt Skupiny meditácií. Prebieha jedenkrát mesačne od 04/2019 ako preventívna aktivita pred syndrómom vyhorenia, tiež s cieľom stabilizácie klientov po traumatických zážitkoch v rodinách závislých. V roku 2019 sa týchto skupín zúčastnilo spolu 108 klientov, pričom bolo realizovaných 9 skupín. Projekt bude pokračovať aj v r. 2020.</t>
  </si>
  <si>
    <t>V roku 2019 projekt Sieť pomoci ďalej napredoval či už novými priestormi, kvalitou, ale aj objemom vydaných potravín a materiálnych vecí. Zo Slovenskej katolíckej charity nám prišla posila v podobe nového automobilu s väčšou kapacitou na prepravu, ktorá nám pomohla zvládnuť nárast klientov a to hlavne v oblasti potravinovej pomoci. Na jar 2019 sme odštartovali nový projekt v spolupráci s nadáciou EPH, ktorá nám poskytla finančnú čiastku v hodnote 11 000 eur na pomoc ľuďom v núdzi. Vďaka nadácii EPH sme mohli takýmto spôsobom pomôcť rodinám v rozličných životných situáciách, ktoré im znemožňujú získať základné životné potreby do domácnosti. Na jeseň sme sa opäť tradične zapojili do Tesco zbierky trvanlivých potravín a drogérie a celkovo sme vyzbierali vyše 19 ton potravín a drogérie. Z prostriedkov mesta Charita získala dotáciu vý výške 650,- € na nákup regálov (dotácia v zmysle VZN č. 482).</t>
  </si>
  <si>
    <t>* V 1. aktualizácii rozpočtu mesta na rok 2019 bolo schválených 90 000 eur na doplnenie herných prvkov podľa požiadaviek obyvateľov, na doplnenie dopadových plôch a na povrchovú úpravu ihrísk. Predpokladaná hodnota zákazky (ďalej len PHZ) formou prieskumu trhu však vysoko presiahla vyčlenenú sumu (PHZ podľa doručených ponúk bola 271 907,07 eur bez DPH). Z uvedeného dôvodu bolo rozhodnuté, že akcia bude zaradená do rozpočtu mesta v roku 2020. / Spádové detské ihrisko na Limbovej ulici - Koncom roku 2019 bola zabezpečená projektová dokumentácia rekonštrukcie zvyšných pôvodných športových plôch na viacúčelové ihrisko a bežeckú dráhu s umelým vodopriepustným polyuretánovým športovým povrchom EPDM ako aj technickým sektorom pre skok do diaľky s pieskovým doskočiskom. Súčasťou projektu je aj umelé osvetlenie ihriska. Finančné prostriedky boli použité na úhradu 90 % projektovej dokumentácie pre stavebné povolenie a realizáciu a zmluvnej ceny za geodetické zameranie riešeného územia (5 880,- €). Projektová dokumentácia bude dokončená v roku 2020.
* Finančné prostriedky vo výške 53 038,- € boli použité na nevyhnutnú údržbu a prevádzku detských ihrísk vrátane 31 pieskovísk, nachádzajúcich sa na verejných priestranstvách mesta Trnava - údržba 119 detských ihrísk (86 detských ihrísk, 33 športovísk).
* Dotáciu vo výške 8 630,- € mesto poskytlo na uhradenie výdavkov súvisiacich s dennou obsluhou a údržbou detského ihriska na Dolných baštách, ktorú na základe zmluvy zabezpečuje Slovenský skauting - 2. zbor Dlhých mačiek Trnava.</t>
  </si>
  <si>
    <t>Podpora technického vzdelávania žiakov základných škôl</t>
  </si>
  <si>
    <t xml:space="preserve">Trvalý, každoročne sa opakujúci projekt. Ku dňu 31.12.2019 pozostával systém z 53 ks kamier, z toho je 24 otočných a 29 stacionárne.
- V roku 2019 bola spracovaná štúdia rozmiestnenia a funkcionalít prvkov kamerového systému Mestskej polície Trnava.
- Získaná dotácia MV SR, Rada vlády SR pre prevenciu kriminality , projekt ,,Optimalizácia a rozšírenie kamerového systému v Trnave – návrh riešenia kamerového systému, zvyšovanie prevencie kriminality, bezpečnosti občanov, ochrana majetku, života a zdravia“. 
- Vybudovanie optických prepojov k zapojeniu kamery na Ulici A. Kmeťa (zberný dvor) do existujúceho kamerového systému Mestskej polície Trnava 
- Zapojenie, montáž a inštalácia kamier pri Automatickom parkovacom dome pre bicykle do existujúceho kamerového systému 
- Zapojenie kamerového systému na kúpalisku Kamenný mlyn </t>
  </si>
  <si>
    <t>MV SR, Rada vlády SR pre prevenciu kriminality</t>
  </si>
  <si>
    <r>
      <t xml:space="preserve">Cieľ projektu: </t>
    </r>
    <r>
      <rPr>
        <sz val="10"/>
        <rFont val="Calibri"/>
        <family val="2"/>
        <scheme val="minor"/>
      </rPr>
      <t>Modernizácia a rozširovanie kamerového systému útvaru MsP Trnava, monitoring parkov, sadov, problematických lokalít.</t>
    </r>
  </si>
  <si>
    <t>Trnavská arcidiecézna charita, Mesto Trnava</t>
  </si>
  <si>
    <t>Projekt je v štádiu prípravy. V máji 2019 TACH podala Žiadosť o získanie nenávratného finančného príspevku z IROP. Do konca roka 2019 nebolo o žiadosti rozhodnuté. Vzniknuté náklady súviseli s projektovou dokumentáciou a so spracovaním žiadosti.
Na základe Zmluvy o spolupráci s Trnavskou arcidiecéznou charitou (CČZ 92/2019) boli poskytnuté finančné prostriedky v zmysle zákona č. 448/2008 Z. z. o sociálnych službách vo výške 30 000 eur na poskytovanie sociálnych služieb v nízkoprahovom dennom centre – Centrum pomoci človeku Trnava. Nízkoprahové denné centrum je otvorené od pondelka do piatka v rozsahu 30 hodín týždenne, v ktorom odborní zamestnanci zabezpečujú špecializované sociálne poradenstvo, reintegráciu a sprevádzanie klientov na ceste k zlepšeniu ich životnej situácie, zabezpečujú základné životné potreby klientom, pomáhajú hlavne ľuďom bez domova začleňovať sa do spoločnosti a vo významnej miere prispievajú k starostlivosti o zdravie svojich klientov.</t>
  </si>
  <si>
    <t>Mesto Trnava predložilo pre projekt „Útulok pre rodiny s deťmi na ulici K. Čulena v Trnave“ žiadosť o nenávratný finančný príspevok z Integrovaného regionálneho operačného programu 2014-2020 dňa 31.5.2019 v rámci výzvy s kódom IROP-PO2-SC211-2018-27. V priebehu 6/2019 prebiehala administratívna kontrola predloženej žiadosti na úrovni riadiaceho orgánu uvedeného operačného programu a zároveň prebiehalo stavebné konanie vyhlásené verejnou vyhláškou. Keďže nebol predpoklad vydania stavebného povolenia a jeho doloženia k žiadosti o nenávratný finančný príspevok v termíne požadovanom riadiacim orgánom, mesto pristúpilo v 9/2019 k späťvzatiu tejto žiadosti. Finančné prostriedky boli čerpané na úhradu projektovej dokumentácie na stavebný objekt Útulok.</t>
  </si>
  <si>
    <t xml:space="preserve">Výstavba materskej školy v areáli ZŠ Gorkého 21 </t>
  </si>
  <si>
    <t xml:space="preserve"> ZŠ Gorkého </t>
  </si>
  <si>
    <t>rozpočet mesta (685 000 EUR), IROP (382 000 EUR)</t>
  </si>
  <si>
    <t xml:space="preserve">Výstavba MŠ s inkluzívnym vzdelávaním zdravotne znevýhodnených deti </t>
  </si>
  <si>
    <t xml:space="preserve"> CMŠ sv. Alžbety, Rodičia detí - združení v O.Z. Dospelí pre deti</t>
  </si>
  <si>
    <t>IROP, kofinancovanie z vlastných zdrojov a cirkvi</t>
  </si>
  <si>
    <t>počet prijatých detí do MŠ s zdravotným a spoločenským znevýhodnením</t>
  </si>
  <si>
    <t xml:space="preserve"> ZŠ s MŠ Gorkého </t>
  </si>
  <si>
    <t>počet detí prijatých do MŠ zo sociálne znevýhodneného prostredia a MRK a počet vzdelávaných žiakov v ZŠ so špeciálnymi výchovno-vzdelávacími potrebami</t>
  </si>
  <si>
    <t>ZŠ s MŠ sa vo februári 2017 zapojila do národného projekt „Škola otvorená všetkým“. V rámci projektu mohli žiaci navštevovať záujmovú činnosť v rámci celodenného výchovno-vzdelávacieho systému. V šk. roku 2018/2019 mali možnosť vybrať si z ponuky 20 záujmových útvarov.
Na ZŠ sa projekt sústreďoval na zavedenie celodenného výchovného systému so zameraním na prípravu žiakov na vyučovanie, podporu zlepšenia komunikácie a spolupráce s rodičmi detí a žiakov zo sociálne znevýhodneného prostredia (marginalizovaných komunít), zlepšenia informovanosti o potrebách ich detí v nadväznosti na ciele edukácie v základnej škole. 
Projekt sme začali realizovať vo februári 2017, kedy začala záujmová činnosť spojená s prípravou na vyučovanie. Od februára do júna mali možnosť žiaci navštevovať 14 záujmových útvarov. Od marca 2017 začali na škole pôsobiť v rámci projektu dve pedagogické asistentky, jedna špeciálna pedagogička a sociálna pedagogička na 50 % úväzok. 
V mesiaci marec 2017 sa uskutočnilo vzdelávanie s názvom „Realizácia inštruktáže pre tímy podporujúce inkluzívne vzdelávanie“. Za našu školu boli delegovaní: dve členky vedenia školy, traja učitelia, dve pedagogické asistentky a dvaja odborní zamestnanci. 
Od septembra 2017 do júna 2018 mali možnosť žiaci navštevovať 24 záujmových útvarov. Od septembra 2018 mali možnosť žiaci navštevovať 19 záujmových útvarov, od októbra 2018 do júna 2019 20 útvarov. 
V školskom roku 2018/2019 sa 12 pedagogických a 2 odborní zamestnanci prihlásili na aktualizačné vzdelávanie Spolupráca pedagogických zamestnancov v systéme inkluzívnej podpory detí a žiakov, ktoré úspešne absolvovali. Absolventi tohto vzdelávacieho programu získali kompetencie implementovať model inkluzívneho vzdelávania do prostredia školy s využitím vhodných stratégií výchovy a vzdelávania detí/žiakov z MRK. Dokážu tímovo spolupracovať v prostredí inkluzívnej školy s dôrazom na podporu a pomoc dieťaťu/žiakovi z MRK a jeho rodine. 
Ďalšia vzdelávacia aktivita projektu ŠOV boli inštruktážne semináre k vytváraniu desegregačných plánov „Inštruktáž k identifikácii prvkov segregácie v prostredí ZŠ“. Počas seminárov sa účastníci oboznámili s teoretickým a organizačným nastavením tvorby desegregačných plánov podľa pripraveného návodu. Experti pre inštruktáže podrobne vysvetlili postup, ako vypracovať plán spolupráce pri odstraňovaní segregácie, ako identifikovať prípadný problém s možnou segregáciou a ako prostredníctvom zapojenia celej komunity školy navrhnúť postup krokov na jej odstránenie.
Projekt bol ukončený 31.8.2019. 
ZŠ s MŠ, Ulica Maxima Gorkého 21, Trnava sa od 1.9.2019 zapojila v rámci Operačného programu Ľudské zdroje do Národného projektu „Pomáhajúce profesie v edukácii detí a žiakov“. Projekt má zámer podporiť pozitívne zmeny v inkluzívnom vzdelávaní, priamo v školskom prostredí. Na základe doterajších skúsenosti s inkluzívnym vzdelávaním, získaných pri implementácii predchádzajúcich národných projektov, prax ukázala, že zmenou postojov (presvedčenia, vzťahov a praxe) aktérov inklúzie, výchovy a vzdelávania detí a žiakov, je možné pomôcť najmä tým, že títo realizátori praxe edukácie budú veriť a budú presvedčení o tom, že týmto deťom a žiakom, mladým ľuďom je možné pomôcť. Tento projekt nadväzuje na úspešný projekt "Škola otvorená všetkým", ktorý ZŠ realizovala v rokoch 2017-2019.
V rámci projektu, ktorý sa realizuje na ZŠ, škola refunduje z prostriedkov grantu mzdy dvoch pedagogických asistentov učiteľa, jedného školského špeciálneho pedagóga a sociálneho pedagóga na 50 % úväzok.
Cieľom národného projektu je zníženie a zabránenie predčasného skončenia školskej dochádzky. Podporou prístupu ku kvalitnému základnému vzdelávaniu vrátane formálnych, neformálnych a bežných spôsobov vzdelávania ide o opätovné začlenenia do vzdelávania a prípravy. Snaha je zvýšiť inkluzívnosť a rovnaký prístup ku kvalitnému vzdelávaniu a zlepšiť výsledky a kompetencie detí a žiakov. Projekt sa začal realizovať od septembra 2019 a schválený je na tri školské roky. V rámci projektu bolo refundovaných bolo 14 354,60 €, z vlastných prostriedkov škola uhradila 531,56 € .
V školskom roku 2019/2020 ZŠ eviduje 33 % detí, ktoré pochádzajú z MRK, 18 % detí zo sociálne znevýhodneného prostredia, 27 detí s individuálnym výchovno-vzdelávacím programom, 19 detí má odborníkom odporučený individuálny prístup, 7 detí pochádza z cudziny. Nultý ročník (určený deťom, ktoré nenavštevovali MŠ a nevedia sa plnohodnotne zaradiť do bežnej výučby v 1. ročníku ZŠ) navštevuje 9 detí s potrebou osobitého prístupu. V rámci 1. ročníka škola zriadila dve špecializované triedy, ktoré navštevujú deti, ktoré absolvovali nultý ročník do času, kedy sa dokážu zaradiť do štandardného vzdelávania v tomto ročníku, najdlhšie na jeden školský rok.
Škola má potrebu spolupracovať s min. 12 osobnými pedagogickými asistentmi učiteľa, pričom aktuálne na škole participujú vo vzdelávacom procese mimo projektu 3 takíto zamestnanci (z toho jeden osobný). Okrem osobných asistentov je na škole potrebný (vzhľadom na zloženie žiackeho kolektívu) minimálne jeden asistent učiteľa do každej triedy na prvom aj druhom stupni školy. 
Na projekt realizovaný v ZŠ má zámer škola nadviazať novým obdobným projektom, ktorý sa bude realizovať v MŠ.</t>
  </si>
  <si>
    <t>Stavba riešila rekonštrukciu pôvodnej kuchyne s novým technologickým vybavením. Kapacita kuchyne zvýšená po rekonštrukcii do 1 000 jedál. Rekonštrukcii predchádzala úprava projektovej dokumentácie v zmysle aktualizovaného zadania. V rámci rekonštrukcie bolo vymenené celé strojné a technologické vybavenie pôvodnej kuchyne vrátane ich napojenia na rozvody inžinierskych sietí (elektro, kanalizácia, voda, plyn), zrealizovaný bol nový kuchynský výťah, strojovňa a rozvody vzduchotechniky. Zrealizovaný bol i nový lapač tukov, vonkajšie napojenie na jestvujúcu kanalizáciu, stavebné úpravy pozostávajúce z nových podláh, obkladov, dlažieb, omietok a maľoviek. Stavebne bola upravená i časť suterénnych priestorov (statické zabezpečenie podláh, vyspravenie trhlín v stenách, nové omietky a maľby, úpravy rozvodov kanalizácie, vody a elektro). V jedálni bola v rámci stavby vymenená PVC podlahovina. Výdavky zahŕňajú náklady na aktualizáciu a dopracovanie projektovej dokumentácie, samotnú rekonštrukciu kuchyne. Systém diétneho stravovania sa pre náročnosť podmienok tohto typu stravovania v jedálni ZŠ Atómová ani v iných jedálňach ZŠ a MŠ v správe mesta nepodarilo zabezpečiť. Diétne stravovanie detí sa realizuje individuálne.</t>
  </si>
  <si>
    <t>SOŠ automobilová v Trnave získala nenávratný finančný príspevok pre projekt s názvom „Rekonštrukcia a modernizácia SOŠ automobilová Trnava, Coburgova 7859/39“ vo výške 1 175 425,92 Eur. Cieľom projektu je modernizácia Strednej odbornej školy automobilovej Trnava, dovybavenie dielenských priestorov pre praktické vyučovanie modernými výučbovými technológiami, ako aj rekonštrukcia a modernizácia vnútorných a vonkajších priestorov budovy praktického vyučovania školy čím sa umožní kvalitnejšie vzdelávanie zamerané na potreby praxe u budúcich zamestnávateľov, v prepojení na duálne vzdelávanie a výučbu v učebných odboroch nástrojár a autoopravár a študijných odboroch mechanik nastavovač a autotronik. Jedná sa o projekt v kompetencii TTSK.</t>
  </si>
  <si>
    <t>počet návštevníkov za rok</t>
  </si>
  <si>
    <t>Tretí ročník projektu miniTrnava – mesto detí sa uskutočnil od 8.7. do 26.7.2019. V prvej polovici roka boli finančné prostriedky použité na náklady súvisiace s organizáciou a realizáciou tematických a informačných školení vedúcich jednotlivých stanovíšť, na nákup materiálu a vybavenia podujatia, na grafické a tlačiarenské služby letákov a personálne náklady súvisiace so vzdelávaní vedúcich a prípravou podkladov pre hru na mesto. Od februára do júna sa štyroch spoločných školení a informačných stretnutí zúčastnilo cca 150 účastníkov. V priestoroch Mestského zimného štadióna opäť vyrástlo mestečko, ktoré spravovali jeho občania, deti vo veku od 8 do 15 rokov. Nechýbali ani médiá – miniTrnavská televízia, noviny, či rozhlas. Okrem matriky, mestského úradu, univerzity, banky v ňom fungovalo záhradníctvo, laboratórium, remeselnícke dielne, kino, tanečná akadémia, smetiari a mnohé ďalšie inštitúcie. MiniTrnavčania si vyberali rôzne povolania, pracovali, dostávali výplatu v špeciálnej mene trnka (teda miniTRNavská KorunA), zarobené peniaze si užívali, volili si starostu a mestskú radu, robili vlastné rozhodnutia a učili sa za ne niesť zodpovednosť. Počas troch týždňoch letných prázdnin sa do Hry na mesto zapojilo viac než 4500 detí a denný priemerný počet návštevníkov bol 303 a vekový priemer 10,5 roka. Finančné prostriedky boli použité predovšetkým na personálne náklady pre 59 vedúcich jednotlivých stanovíšť, ktorí spolu s 15 dobrovoľníkmi pripravovali priestory a materiálno-technické zázemie celého projektu, realizovali celý projekt; na materiálne a technické vybavenie, ako aj na ďalšie náklady priamo súvisiace s prípravou a realizáciou (fotograf, výroba z hliny, tlač a grafické služby, služba zdravotníkov, prípravné worshopy, a pod.). Jedná sa o každoročne sa opakujúci projekt. Celkové náklady na projekt predstavovali v r. 2019 sumu 68 420,54 €, z toho TTSK poskytol dotáciu vo výške 2 500,- €, dary a sponzorské príspevky získalo mesto na realizáciu projektu vo výške 23 663,43 €.</t>
  </si>
  <si>
    <t xml:space="preserve">ZŠ s MŠ, Ulica Maxima Gorkého 21, Trnava, sa v roku 2019 zapojila v rámci Operačného programu Ľudské zdroje do Národného projektu „Pomáhajúce profesie v edukácii detí a žiakov“. Projekt má zámer podporiť pozitívne zmeny v inkluzívnom vzdelávaní, priamo v školskom prostredí. Uvedený projekt sa od r. 2019 realizuje na ZŠ, pričom v r. 2020 sa škola chce zapojiť do nového obdobného projektu realizovaného v prostredí MŠ. Projekt má prebiehať dva školské roky. V rámci celoživotného vzdelávania budú môcť prebiehať Osvetové programy pre rodičov detí, ktoré navštevujú našu materskú školu (k dispozícii bude v prípade schválenia projektu jeden sociálny pedagóg a jeden školský špeciálny pedagóg/školský psychológ ). </t>
  </si>
  <si>
    <t>Trnavská regionálna komora Slovenskej obchodnej a priemyselnej komory (TTRK SOPK)</t>
  </si>
  <si>
    <t>Trnavská regionálna komora Slovenskej obchodnej a priemyselnej komory</t>
  </si>
  <si>
    <t>Trnavska regionálna komora Slovenské obchodne a priemyselne komory (TTRK SOPK)</t>
  </si>
  <si>
    <t>zdroje EU, príspevok zo štátneho rozpočtu a vlastné zdroje SOPK a vlastné zdroje partnera KHK JM kraja</t>
  </si>
  <si>
    <t xml:space="preserve">TTSK pripravuje žiadosť o NFP pre projekt Kreatívne centrum Trnava, ktorý podá v rámci IROP v januári 2020. Celková výmera podlahovej plochy renovovanej budovy KCT v priestoroch Hlavnej 17 v Trnave je v rámci žiadosti o NFP k projektu „Kreatívne centrum Trnava“ plánovaná na 4 663,45 m2. </t>
  </si>
  <si>
    <t>Prioritná oblasť B - Doprava a technická infraštruktúra</t>
  </si>
  <si>
    <t xml:space="preserve"> B.1 Kvalitná a bezpečná doprava </t>
  </si>
  <si>
    <t>Ministerstvo dopravy a výstavby SR, spracovateľ PUMM, prevádzkovatelia dopravy, významní zamestnávatelia</t>
  </si>
  <si>
    <t>IROP (95 %), rozpočet mesta (min. 5 %)</t>
  </si>
  <si>
    <t xml:space="preserve">Cieľ projektu: Modernizácia a rekonštrukcia miestnej komunikácie a chodníkov. </t>
  </si>
  <si>
    <t>Cieľ projektu: Modernizácia a rekonštrukcia miestnych komunikácií, chodníkov a cyklotrás a ich súčastí, odstraňovanie alebo zmierňovanie kolíznych úsekov podľa podmienok.</t>
  </si>
  <si>
    <t>Cieľ projektu: Zvýšenie bezpečnosti a plynulosti premávky.</t>
  </si>
  <si>
    <t>počet novovybudovaných parkovacích miest</t>
  </si>
  <si>
    <t xml:space="preserve">B.2.1 Posilňovanie cyklistickej dopravy </t>
  </si>
  <si>
    <t>IROP (95 %), rozpočet ZOMOT (min. 5 %)</t>
  </si>
  <si>
    <t>Vybudovanie cyklotrasy - Spartakovská ulica v meste Trnava</t>
  </si>
  <si>
    <t>B.2.2 Politika verejnej hromadnej dopravy</t>
  </si>
  <si>
    <t>prevádzkovateľ verejnej autobusovej dopravy (ARRIVA Trnava a.s.)</t>
  </si>
  <si>
    <t xml:space="preserve">B.3.2 Západné dopravné prepojenie </t>
  </si>
  <si>
    <t>grantové zdroje (95 %), rozpočet mesta (min. 5 %)</t>
  </si>
  <si>
    <t xml:space="preserve">Cieľ projektu: Vysadenie parku v mestskej časti Trnava - Sever medzi obytným súborom Zátvor a Severným obchvatom - časť I. - Mesto Trnava má zámer vybudovať verejnú parkovú zeleň s oddychovo-rekreačnou náplňou v území medzi protihlukovou stenou pri severnom obchvate mesta a zástavbou rodinných domov na Sibírskej ulici s teplovodom, v úseku za križovatkou Špačinská – Krupská smerom k strednej odbornej škole (SOŠ) elektrotechnickej. Perspektívne má byť park prepojený s Relax parkom, ktorý bol založený ako súčasť novej obytnej zóny Zátvor II medzi ulicami Veterná a Novomestská. </t>
  </si>
  <si>
    <t>IROP-grantové zdroje (95 %), rozpočet mesta (min. 5 %)</t>
  </si>
  <si>
    <t>Mesto Trnava  </t>
  </si>
  <si>
    <t xml:space="preserve">Hospodárska ul. - úprava vybraných dvorov </t>
  </si>
  <si>
    <t>Realizácia projektu je podmienená premiestnením pamätníka Víťazstva. Projektová dokumentácia vypracovaná v roku 2017 rieši pokračovanie obnovy verejných priestorov v kontakte na územie Mestskej pamiatkovej rezervácie Trnava s cieľom vytvoriť súvislý obnovený priestor vo väzbe na už zrekonštruované časti Hlavnej ulice a parčíka Galérie. Rieši komplexnú rekonštrukciu námestia s parčíkom a fontánou pri Evanjelickom dome a územia pred Krajským súdom až po začiatok obnovenej pešej zóny. Finančné prostriedky boli v roku 2019 použité na doplatenie 20 % zmluvnej ceny projektantovi. V roku 2019 bolo zabezpečené, z dôvodu nesúhlasu k presunutiu pamätníka „Víťazstvo“ zo strany MV SR a zástupcov Ruskej federácie, spracovanie novej architektonickej štúdie. Okrem toho bolo súčasťou štúdie aj doplnenie cyklotrasy a rozšírenie riešenia o novú polohu „Pamätníka nespravodlivo stíhaných“ aj s bezprostredným okolím pri objekte knižnice. Po zabezpečení súhlasu k ponechaniu a pootočeniu pamätníka „Víťazstvo“ v riešenom území, bude zabezpečená zmena projektovej dokumentácie obnovy celého námestia aj s návrhom pamätníka v novej polohe riešeného územia.</t>
  </si>
  <si>
    <t xml:space="preserve"> Krajský pamiatkový úrad, majitelia prevádzok</t>
  </si>
  <si>
    <t xml:space="preserve">obnovený úsek mestského opevnenia ročne </t>
  </si>
  <si>
    <t>V období 2019-2021 sa plánuje zrealizovať Nárožná veža, juhovýchodná (pri amfiteátri). / Mestské opevnenie - južný úsek východnej vetvy: Vonkajšie líce bolo obnovené v roku 2018. PD pre vnútorné líce nie je možné nateraz vypracovať, nakoľko je potrebné vypracovať statický posudok, ktorému predchádza odstránenie popínavej vegetácie z tejto časti hradobného múra. / Mestské opevnenie - južný úsek východnej vetvy, obnova vonkajšieho líca MO: V rámci realizácie obnovy v roku 2018 bol zistený značný výškový rozdiel medzi vnútornou a vonkajšou úrovňou terénu hradobného múra (vo dvoroch domov Kapitulská 11, 12, 13). Po geodetickom zameraní bol ešte koncom roka 2018 objednaný statický posudok, ktorý mal vyhodnotiť skutkový stav a navrhnúť riešenie. Boli realizované sondy pod úroveň terénu na zistenie úrovne základových konštrukcií, ktoré zároveň vyhodnotil archeológ. V roku 2019 bola uhradená cena statického posudku vo výške 2 400 eur a cena archeologického prieskumu (vrátane archeologickej dokumentácie) vo výške 1 850 eur. / Sprístupnenie ochodze na východnej strane mestského opevnenia pri severovýchodnej nárožnej veži: Po dokončení severovýchodnej nárožnej veže na Michalskej ulici je zámer sprístupniť bezprostrednú časť ochodze mestského opevnenia na východnom úseku hradieb. Ochodza bude sprístupnená doplnením zábradlia v úseku od nárožnej veže po prvú vežu východného úseku hradieb v dĺžke cca 100 m. V roku 2019 bolo uhradené spracovanie projektovej dokumentácie.</t>
  </si>
  <si>
    <t xml:space="preserve"> Trnavské športové kluby, Komisia mládeže a športu MZ</t>
  </si>
  <si>
    <t xml:space="preserve">Správa kultúrnych a športových zariadení mesta Trnava </t>
  </si>
  <si>
    <t> počet novovybudovaných športovísk</t>
  </si>
  <si>
    <t xml:space="preserve">D.1 Atraktivita mesta a regiónu </t>
  </si>
  <si>
    <t>možné aktivity: a) určenie priorit medzinárovnej spolupráce b) prehodnotenie aktívnych partnerstiev Mesta Trnava a efektívna spolupráca na medzinárodnej a národnej úrovni s cieľom zvýšenia pozitívneho vnímania Trnavy a zefektívneneia spolupráce a získania know-how</t>
  </si>
  <si>
    <t>Kontinuálne spracovávanie ponuky a aktualizácia konferenčného a kongresového turizmu. V roku 2019 sa uskutočnila prezentácia Regiónu Trnava ako cielvého miesta pre podujatia na MICE veľtrhoch Czech Travel Market v Prahe a MICE Bussines Day v Budapešti. Tematicky boli spracované propagačné materiály, destinačné podklady na tento účel pre profesionálov podnikajúcich v tomto sektore, slúžiace účelu získania podujatí. Aktivity boli realizované v zmysle plánu aktivít na rok 2019 z poskytnutej dotácie pre rok 2019 MDVSR pre OOCR TT.</t>
  </si>
  <si>
    <t xml:space="preserve"> Trnava – destinácia cestovného ruchu</t>
  </si>
  <si>
    <t>Oblastná organizácia cestovného ruchu Trnava Tourism  </t>
  </si>
  <si>
    <t> Členskí podnikatelia podnikajúci na území OOCR Trnava Tourism, Členské samosprávy OOCR Trnava Tourism, Mesto – kancelária primátora, Podnikateľský a mimovládny sektor</t>
  </si>
  <si>
    <t>Trnava Tourism realizovala marketingové aktivity s cieľom zvýšiť návštevnosť mesta Trnava a jeho okolia, zatraktívniť ponuku poskytovaných služieb a podujatí a poskytovať turistické informačné služby prostredníctvom TIC Regiónu TRNAVA. Celkovo organizácia uskutočnila v sledovanom období 11 verejných prezentácií a účastí na veľtrhoch CR, 14 infociest, 48 tematických prehliadok pre širokú verejnosť zdarma počas Svetového dňa sprievodcov a počas letnej turistickej sezóny a vytlačila 10 druhov propagačných materiálov, vydala 59 tlačových správ, kampane: online kampane v rozsahu 9 mesiacov, 3 inzercie, aktualizácia informácií na webovej stránky (v 3 jazykových mutáciách) vrátane ročnej licencie za rezervačný a destinačný softvérový systém pre destinačný portál, newslettre. OOCR pokrýva svoje výdavky príjmami vyplývajúcimi z členských príspevkov miest , obcí a ostatných subjektov. Príspevok Mesta Trnava predstavoval 75000,- eur. Zároveň OOCR prostredníctvom participatívneho rozpočtu získala dotáciu Mesta Trnava vo výške 36 466,- eur (fyzicky zatiaľ nerealizovaný zámer projektu Špacírka Trnavou City Walk). OOCR získala v r. 2019 dotáciu z grantovej schémy Ministerstva dopravy a výstavby SR na podporu cestovného ruchu vo výške 75 448,80 na krytie bežných výdavkov a 14 400,- na krytie kapitálových výdavkov a podporu z VÚC na regionálny rozvoj.</t>
  </si>
  <si>
    <t xml:space="preserve">súhrn aktivít smerujúcich k vytvoreniu uceleného produktu CR zhodnocujúce kultúrne dedičstvo </t>
  </si>
  <si>
    <t>Komplexný navigačno-informačný systém v centrálnej mestskej zóne</t>
  </si>
  <si>
    <t xml:space="preserve">rozpočet OOCR, Mesto Trnava, granty </t>
  </si>
  <si>
    <t>Komunitné projekty výborov mestských častí  </t>
  </si>
  <si>
    <t>D.3 Sociálny a komunitný rozvoj na území mesta Trnava</t>
  </si>
  <si>
    <t>D.3.1 Dostupné a kvalitné komunitné sociálne služby a aktivity v oblasti sociálnoprávnej ochrany detí a sociálnej kurately</t>
  </si>
  <si>
    <t>Zabezpečenie činnosti Poradenského centra Úsmev ako dar, ktoré poskytuje odbornú pomoc mladým dospelým po ukončení ústavnej alebo náhradnej rodinnej starostlivosti, rodinám s náhradnou osobnou starostlivosťou a pomoc rodinám s deťmi, ktoré sa nachádzajú v krízovej životnej situácií (či už prechodne alebo dlhodobo), a u ktorých už boli nariadené opatrenia sociálnoprávnej ochrany a sociálnej kurately. Ďalej sa špecializujeme aj na výchovné opatrenia nariadené súdom, na dobrovoľné výchovné opatrenia. 
Hlavným cieľom v r. 2019 bolo zastabilizovať finančné zdroje Poradenského centra Úsmev ako dar pre ohrozené rodiny a pomocou kvalifikovaných odborníkov zabezpečiť sociálne poradenstvo, psychologické poradenstvo a sprevádzanie. Okrem toho sme sa zamerali na rozšírenie činnosti o poskytovanie výchovného opatrenia a asistovaného styku. Vďaka projektu Podpora a sprevádzanie ohrozených rodín v Trnavskom kraji (projekt PODPORA 1), ktorý je financovaný z prostriedkov EÚ prostredníctvom Implementačnej agentúry MPSVaR SR realizuje naše služby pomocou sociálneho pracovníka a psychológa, ktorí pracujú na polovičný úväzok v Trnave a Trnavskom kraji. Projekt je zameraný na biologické ohrozené rodiny a realizuje sa v období september 2017 - jún 2021. V rámci projektu je naplánovaná práca s rodinami v kríze, a to formou terénnej práce priamo v rodine, ambulantnou formou (v Poradenskom centre) a mobilným poradenstvom v rámci Trnavského kraja. Vyhľadávanie rodín v kríze sa realizuje aj v spolupráci s odborom sociálnym ÚPSVaR Trnava. Okrem toho realizujeme projekt PARTNER 3 - Príprava a sprevádzanie náhradných rodín v Trnavskom kraji a je zameraný na náhradnú rodinnú starostlivosť a prípravu na osvojenie formou PRIDE.</t>
  </si>
  <si>
    <t>Mesto nemá zriadený vlastný denný stacionár, využíva služby neverejných poskytovateľov - OZ Iskierka, Denný stacionár COMITAS (autizmus), Trnava / Chránená dielňa - zariadenie rodinného typu pre dospelých ľudí s autizmom Ȏsmy svetadiel, Borová / Stacionár NÁŠ DOM, n. o. (dospelí klienti), Trnava / Denný stacionár pre dôchodcov s Alzheimerovou chorobou, Záujmové združenie Rodina, Trnava</t>
  </si>
  <si>
    <t xml:space="preserve"> Deinštitucionalizácia detského domova v Trnave </t>
  </si>
  <si>
    <t>RÚVZ v Trnave, Stredná zdravotnícka škola v Trnave, TU, Územný spolok Slovenského červeného kríza v Trnave, Denné centrá, Kalokagatia – CVČ v Trnave, Liga proti rakovine, Trnava, MVO, stredoškolský parlament, univerzitná rada</t>
  </si>
  <si>
    <t>Mesto Trnava, mimovládne organizácie, verejný dopravca</t>
  </si>
  <si>
    <t xml:space="preserve">Poradenstvo a psychoterapia pre rodiny závislých a skupiny pre dospelé deti alkoholikov </t>
  </si>
  <si>
    <t xml:space="preserve">Eliminácia bariér v prostredí ako prostriedok nediskriminácie </t>
  </si>
  <si>
    <t xml:space="preserve"> Projekt TEREZA - dobrovoľnícka pomoc v rodinách a v domove pre seniorov </t>
  </si>
  <si>
    <t xml:space="preserve"> Projekt SÁRA - dobrovoľnícka pomoc v rodinách s deťmi </t>
  </si>
  <si>
    <t>Revitalizácia areálu Kamenný mlyn - Umiestnenie lávky v priestore Horného rybníka v lokalite Kamenný mlyn (vodná záhrada)</t>
  </si>
  <si>
    <t xml:space="preserve">vlastné zdroje, grantové zdroje </t>
  </si>
  <si>
    <t>Trvalý, každoročne sa opakujúci projekt (od r. 2016). 
Centrum pomoci pre rodinu ponúka služby v oblasti individuálneho, párového, manželského a rodinného poradenstva. Zameriava sa na konzultačnú, intervenčnú a preventívnu pomoc v rozličných záťažových životných situáciách. 
Sociálno-psychologické poradenstvo: 111 klientov
Sociálne a rodinné poradenstvo: 105 klientov
Finančné výdavky boli použité na krytie mzdových a materiálno-technických nákladov. V rámci Zmluvy o poskytnutí finančných prostriedkov z rozpočtu mesta Trnava (CČZ 140/2019) boli Centru pomoci pre rodinu poskytnuté finančné prostriedky na podporu opatrení sociálnoprávnej ochrany detí a sociálnej kurately na predchádzanie vzniku krízových situácií v rodine v zmysle zákona č. 305/2005 Z. z. o sociálnoprávnej ochrane detí a sociálnej kuratele. Finančné prostriedky boli poskytnuté na nájom nebytových priestorov na Štefánikovej ulici č. 46, Trnava, na mzdové náklady a na materiálno – technické vybavenie spojené s poskytovaním prevencie a sociálnej služby vo výške 5 000 eur.</t>
  </si>
  <si>
    <t xml:space="preserve">rozšírené prevádzkové dni v týždni </t>
  </si>
  <si>
    <t>Pravidelne sa opakujúci projekt. Finančné prostriedky na projekty boli použité na realizáciu projektov: Zaži trnavské remeslá (umelecké workshopy pre deti), Festival ZING (rodinný multižánrový festival), Komunitné centrum stredoškolákov (vybavenie priestoru), Škola života v komunitnom centre (aktivity na Coburgovej ul.), Ekošastník, Trnava bez predsudkov (propagácia združenia Spoločnosť priateľov so spina bifida alebo hydrocefalus), Mačka nie je vec (kastračné akcie túlavých mačiek), Klienti Charity upratujú Trnavu (projekt Trnavskej arcidiecéznej charity), Festival SCENA (Divadelníci Trnavy a okolia).</t>
  </si>
  <si>
    <r>
      <t>Cieľ projektu:</t>
    </r>
    <r>
      <rPr>
        <sz val="10"/>
        <color rgb="FF000000"/>
        <rFont val="Calibri"/>
        <family val="2"/>
      </rPr>
      <t xml:space="preserve"> Zintenzívnenie poradenstva a psychoterapie s rodinnými príslušníkmi závislých osôb s cieľom oslabenia resp. ochrany pred posilňovaním správania podporujúceho závislosť člena rodiny. Vzhľadom na kontinuálny nárast záujemcov o služby poskytované v ambulantnom krízovom centre Otvorené srdce je potrebné zabezpečiť rozšírenie priestorových kapacít centra a zvýšiť počet odborných zamestnancov centra, vďaka čomu bude možné poskytovať poradenstvo a psychoterapiu väčšiemu počtu klientov. </t>
    </r>
  </si>
  <si>
    <r>
      <t>Cieľ projektu: </t>
    </r>
    <r>
      <rPr>
        <sz val="10"/>
        <rFont val="Calibri"/>
        <family val="2"/>
        <scheme val="minor"/>
      </rPr>
      <t xml:space="preserve">Zriadenie nového denného stacionára umožní poskytovanie sociálnych služieb mladým dospelým so zdravotným znevýhodnením s dôrazom na diagnózu autizmus. Kapacita v existujúcich denných stacionároch v meste je nedostatočná a nepokrýva záujem o túto službu. Zároveň pre osoby s autizmom nefunguje v meste žiadne zariadenie. V dennom stacionári bude zabezpečovaná starostlivosť dennou formou o občanov so zdravotným znevýhodnením. Služba umožní ľuďom so zdravotným znevýhodnením zmysluplne tráviť svoj čas, rozvíjať sa a socializovať a zároveň zotrvať v rodinnom prostredí. Služba zároveň významne odľahčí rodinu, ktorá sa stará o svojho zdravotne znevýhodneného člena. </t>
    </r>
  </si>
  <si>
    <t>Dlhodobý nosný program združenia STORM, realizuje sa od r. 2006.
Zrealizovali sme 63 výjazdov, počas ktorých sme monitorovali mesto a oslovovali potenciálnych užívateľov. Takto sme zaregistrovali 7 nových klientov. V spolupráci s klietmi sme bezpečne zlikvidovali 5257ks injekčných striekačiek. Poskytli sme im 43 poradenských rozhovorov, 16 hĺbkových motivačných rozhovorov, odporúčali sme do liečby, ale aj ponúkali sociálnu asistenciu na rôzne úrady. Klientom sme distribuovali rôzne info-edukačné materiály a časopis STORMík (mesačník). Osobám pracujúcim v sex-biznise sme rovnako poskytovali rôzny hygienický materiál (prezervatívy 586 ks, vreckovky a iné) s cieľom minimalizovania rizík prenosu pohlavne prenosných ochorení na ich zákazníkov, ale aj so zákazníkov na klientky. V r. 2019 STORM uskutočnil celkom 228 kontaktov.
V rámci Zmluvy o poskytnutí finančnej dotácie z rozpočtu mesta Trnava (CČZ 97/2019) boli v roku 2019 Združeniu STORM poskytnuté finančné prostriedky vo výške 8 000 eur na náklady spojené s realizáciou projektu „KROK VPRED“, ktorého cieľom je dôkladná ochrana zdravia jednotlivcov a verejnosti pohybujúcej sa v meste Trnava a minimalizácia škôd, ktoré môžu vzniknúť rizikovým správaním. Finančné prostriedky boli poskytnuté na úhradu nákladov na materiál pre klientov - zdravotnícky materiál, na odmenu a služby pre zamestnancov realizujúcich monitoring a zber infekčného materiálu, na spaľovňu zdravotníckeho materiálu, na nájomné a prevádzku kancelárie.
STORM získal tiež finančnú podporu TTSK a MPSVaR SR.</t>
  </si>
  <si>
    <r>
      <t xml:space="preserve">Cieľ projektu: </t>
    </r>
    <r>
      <rPr>
        <sz val="10"/>
        <rFont val="Calibri"/>
        <family val="2"/>
        <scheme val="minor"/>
      </rPr>
      <t xml:space="preserve">Výstavba novej materskej školy v areáli ZŠ na Gorkého ulici v Trnave, ktorá bude poskytovať inkluzívne predprimárne vzdelávanie deťom z marginalizovanej rómskej komunity a deťom zo sociálne znevýhodneného prostredia, ktoré v súčasnosti nemajú v Trnave možnosť predprimárneho vzdelávania v podmienkach bežnej MŠ. Projekt výstavby MŠ je súčasťou integrovaného projektu naplánovaného v ZŠ Gorkého zameraného na podporu vzdelávania celej MRK od detí až po ich rodičov s cieľom komplexne riešiť problematiku MRK v danej lokalite. </t>
    </r>
  </si>
  <si>
    <t>SPOLU</t>
  </si>
  <si>
    <t>Ľudské zdroje a podnikateľské prostredie</t>
  </si>
  <si>
    <t>Zdroje mesta</t>
  </si>
  <si>
    <t>Doprava a technická infraštruktúra</t>
  </si>
  <si>
    <t>Mestské životné prostredie a podmienky pre voľný čas</t>
  </si>
  <si>
    <t>Komunikácia, verejné služby a občan</t>
  </si>
  <si>
    <t>Spolu za oblasť</t>
  </si>
  <si>
    <t>Zdroj financovania</t>
  </si>
  <si>
    <t>Oblasť PHSR</t>
  </si>
  <si>
    <t>Dotácia, NFP pre mesto
(externé zdroje)</t>
  </si>
  <si>
    <t>%-ny podiel externých zdrojov  z celkových výdavkov</t>
  </si>
  <si>
    <r>
      <t xml:space="preserve">Cieľ projektu: </t>
    </r>
    <r>
      <rPr>
        <sz val="10"/>
        <color theme="1"/>
        <rFont val="Calibri"/>
        <family val="2"/>
        <scheme val="minor"/>
      </rPr>
      <t>Spracovanie koncepcie manažmentu dažďových vôd v spolupráci s odborníkmi, v rámci ktorého budú zadefinované opatrenia v mesta Trnava. Koncepcia bude obsahovať návrh komplexu riešení a jednotlivých aktivít tak, aby smerovali k ochladzovaniu mesta. Ďalším cieľom bude realizácia samotných aktivít navrhnutých v koncepcii.</t>
    </r>
  </si>
  <si>
    <t>V príprave</t>
  </si>
  <si>
    <t>Stav projektu</t>
  </si>
  <si>
    <t>Spolu Mesto Trnava</t>
  </si>
  <si>
    <t>% z aktivít mesta</t>
  </si>
  <si>
    <t>Počet aktivít</t>
  </si>
  <si>
    <t>%-ny podiel z aktivít mesta v oblasti</t>
  </si>
  <si>
    <r>
      <t xml:space="preserve">Cieľ projektu: </t>
    </r>
    <r>
      <rPr>
        <sz val="10"/>
        <rFont val="Calibri"/>
        <family val="2"/>
        <scheme val="minor"/>
      </rPr>
      <t xml:space="preserve">Rekonštrukcia objektu školy a zníženie energetickej náročnosti budovy prostredníctvom výmeny časti výplne otvorov, zateplenia fasády s povrchovou úpravou; zateplenia časti plochých striech s vyhotovením izolácie proti dažďovej vode, termostatizáciou vykurovacieho systému a jeho vyregulovanie a revitalizácia prestávkového átria. </t>
    </r>
  </si>
  <si>
    <r>
      <t xml:space="preserve">Cieľ projektu: </t>
    </r>
    <r>
      <rPr>
        <sz val="10"/>
        <rFont val="Calibri"/>
        <family val="2"/>
        <scheme val="minor"/>
      </rPr>
      <t>Cieľom projektu je vytvoriť priestor a podmienky na aktívne a zmysluplné trávenie voľného času detí počas letných prázdnin. V rámci projektu sa deti stanú občanmi Minimesta so všetkými právami i povinnosťami. Prostredníctvom hry a tvorivých činností deti budú mať možnosť vyskúšať si rôzne profesie a zamestnania, ako aj bližšie spoznať chod mesta a rôznych úradov a inštitúcií, naučiť sa vidieť prepojenie a dôležitosť jednotlivých zamestnaní, činností a zábavy a prijať zodpovednosť za svoje rozhodnutia.</t>
    </r>
  </si>
  <si>
    <r>
      <t xml:space="preserve">Cieľ projektu: </t>
    </r>
    <r>
      <rPr>
        <sz val="10"/>
        <rFont val="Calibri"/>
        <family val="2"/>
        <scheme val="minor"/>
      </rPr>
      <t xml:space="preserve">Vytvorenie podmienok pre celoživotné vzdelávanie všetkých obyvateľov mesta, predovšetkým občanov zo sociálne znevýhodneného prostredia a marginalizovanej rómskej komunity, zabezpečovanie aktivít rozvíjajúce spoluprácu rodičov, školy a komunity, podpora sociálnej práce s rodinami. </t>
    </r>
  </si>
  <si>
    <r>
      <t xml:space="preserve">Cieľ projektu: </t>
    </r>
    <r>
      <rPr>
        <sz val="10"/>
        <rFont val="Calibri"/>
        <family val="2"/>
        <scheme val="minor"/>
      </rPr>
      <t>Podpora internacionalizácie s cieľom získať nové obchodné príležitosti (najmä na tretie trhy) v rámci medzinárodného obchodu, propagačné a marketingové aktivity. Cieľom aktivity je znižovať náklady MSP v kontexte ich snahy preniknúť a presadiť sa na zahraničných trhoch, touto podporou môže prísť k zvýšeniu produktivity podnikateľských aktivít a následne k zvýšeniu zamestnanosti.</t>
    </r>
  </si>
  <si>
    <r>
      <t>Cieľ projektu:</t>
    </r>
    <r>
      <rPr>
        <sz val="10"/>
        <color theme="1"/>
        <rFont val="Calibri"/>
        <family val="2"/>
        <scheme val="minor"/>
      </rPr>
      <t xml:space="preserve"> Vybudovanie segregovanej ucelenej cyklotrasy spájajúcej niekoľko obcí Mestskej funkčnej oblasti s Trnavou. </t>
    </r>
  </si>
  <si>
    <r>
      <t xml:space="preserve">Cieľ projektu: </t>
    </r>
    <r>
      <rPr>
        <sz val="10"/>
        <color theme="1"/>
        <rFont val="Calibri"/>
        <family val="2"/>
        <scheme val="minor"/>
      </rPr>
      <t>Znížiť množstvo zmesového komunálneho odpadu a zvýšiť podiel separovaných zložiek komunikálneho odpadu.</t>
    </r>
  </si>
  <si>
    <r>
      <t xml:space="preserve">Cieľ projektu: </t>
    </r>
    <r>
      <rPr>
        <sz val="10"/>
        <color theme="1"/>
        <rFont val="Calibri"/>
        <family val="2"/>
        <scheme val="minor"/>
      </rPr>
      <t>Zveľadenie a revitalizácia verejného priestoru obytného súboru Vodáreň (Dvor č. 1 a Dvor č. 2) - upravený zeleňou s ponukou relaxačných, športových a herných aktivít pre rezidentov obytného súboru.</t>
    </r>
  </si>
  <si>
    <r>
      <t xml:space="preserve">Cieľ projektu: </t>
    </r>
    <r>
      <rPr>
        <sz val="10"/>
        <color theme="1"/>
        <rFont val="Calibri"/>
        <family val="2"/>
        <scheme val="minor"/>
      </rPr>
      <t>Rekonštrukcia a vybudovanie detských h ihrísk na území mesta Trnava.</t>
    </r>
  </si>
  <si>
    <r>
      <t xml:space="preserve">Cieľ projektu: </t>
    </r>
    <r>
      <rPr>
        <sz val="10"/>
        <color theme="1"/>
        <rFont val="Calibri"/>
        <family val="2"/>
        <scheme val="minor"/>
      </rPr>
      <t>Obnova a využitie zvyškových nevyužívaných plôch po obvode futbalového ihriska na rozvoj športových a herných aktivít v rozsahu; Fitness zóna a Tribúna.</t>
    </r>
  </si>
  <si>
    <r>
      <t>Cieľ projektu:</t>
    </r>
    <r>
      <rPr>
        <sz val="10"/>
        <color theme="1"/>
        <rFont val="Calibri"/>
        <family val="2"/>
        <scheme val="minor"/>
      </rPr>
      <t xml:space="preserve"> Vybudovať plážové ihrisko – pieskovú multifunkčnú plochu , slúžiacu pre verejnosť i pre vrcholový olympijský šport – plážový volejbal i ostatné plážové športy.</t>
    </r>
  </si>
  <si>
    <r>
      <t>Cieľ projektu:</t>
    </r>
    <r>
      <rPr>
        <sz val="10"/>
        <color theme="1"/>
        <rFont val="Calibri"/>
        <family val="2"/>
        <scheme val="minor"/>
      </rPr>
      <t xml:space="preserve"> Obnova a revitalizácia existujúceho parku v centrálnej mestskej zóne. </t>
    </r>
  </si>
  <si>
    <r>
      <t>Cieľ projektu:</t>
    </r>
    <r>
      <rPr>
        <sz val="10"/>
        <color theme="1"/>
        <rFont val="Calibri"/>
        <family val="2"/>
        <scheme val="minor"/>
      </rPr>
      <t xml:space="preserve"> Sprístupnenie vodnej lokality a vytvorenie priestoru pre oddych a relaxáciu návštevníkom s vodnou záhradou v danej lokalite.</t>
    </r>
  </si>
  <si>
    <r>
      <t>Cieľ projektu: </t>
    </r>
    <r>
      <rPr>
        <sz val="10"/>
        <rFont val="Calibri"/>
        <family val="2"/>
        <scheme val="minor"/>
      </rPr>
      <t xml:space="preserve">Vytvorenie trvalo udržateľných foriem navigačno-informačného systému prepojeného cez vstupné brány v rámci centrálnej mestskej zóny. </t>
    </r>
  </si>
  <si>
    <r>
      <t>Cieľ projektu:</t>
    </r>
    <r>
      <rPr>
        <sz val="10"/>
        <rFont val="Calibri"/>
        <family val="2"/>
        <scheme val="minor"/>
      </rPr>
      <t xml:space="preserve"> Prispôsobenie súčasným technologickým štandardom, responzívnosť pre mobilné zariadenia. Zlepšenie kompatibility pri zdieľaní článkov na sociálnych sieťach (opravený open graph protocol), vývoj a implementácia HTML5 prehrávača pre vlastný video a audio obsah a live streaming. Interaktívne prvky z GIS systému. Vývoj eventovej modulárnej microsite využitelnej pre rozličné podujatia. </t>
    </r>
  </si>
  <si>
    <r>
      <t>Cieľ projektu:</t>
    </r>
    <r>
      <rPr>
        <sz val="10"/>
        <rFont val="Calibri"/>
        <family val="2"/>
        <scheme val="minor"/>
      </rPr>
      <t> Systematické zvyšovanie profesionality zamestnancov Mestského úradu v Trnave prostredníctvom vzdelávacích aktivít aj realizácie projektov zameraných na rozvoj ľudských zdrojov, tímovej práce, firemnej kultúry pre zamestnancov MsÚ a v organizáciách zriaďovaných Mestom Trnava.</t>
    </r>
  </si>
  <si>
    <r>
      <t>Cieľ projektu:</t>
    </r>
    <r>
      <rPr>
        <sz val="10"/>
        <rFont val="Calibri"/>
        <family val="2"/>
        <scheme val="minor"/>
      </rPr>
      <t xml:space="preserve">  Program aktívneho starnutia je programový dokument  zameraný na podporu ľudských práv starších osôb cestou ich aktivizácie prostredníctvom verejných podporných politík (v oblasti zamestnanosti starších ľudí, podpory ich celoživotného vzdelávania, občianskych a sociálnych aktivít mimo formálneho trhu práce, podpory ich nezávislosti, dôstojnosti, ekonomickej a sociálnej bezpečnosti, vrátane ochrany pred zlým zaobchádzaním vo všetkých spoločenských sférach a vzťahoch). Dokument stanovuje rámec a podmienky pre činnosť všetkých zainteresovaných subjektov a vytvára priestor na prípravu konkrétnych aktivít a projektov. Jeho cieľom je nastaviť proces systematických krokov, ktoré povedú  k vytvoreniu a zlepšeniu podmienok pre zdravé a aktívne starnutie občanov v Trnave. </t>
    </r>
  </si>
  <si>
    <r>
      <t>Cieľ projektu:</t>
    </r>
    <r>
      <rPr>
        <sz val="10"/>
        <rFont val="Calibri"/>
        <family val="2"/>
        <scheme val="minor"/>
      </rPr>
      <t xml:space="preserve"> Systematicky vytvárať podmienky pre nezávislý pohyb občanov s obmedzenou schopnosťou pohybu a orientácie na území mesta Trnava. Dlhodobo a koordinovane zabezpečiť postupné odstránenie architektonických bariér v našom meste ako predpoklad možnej integrácie občanov s obmedzenou schopnosťou pohybu a orientácie na spoločenskom živote, vrátane zapojenia sa do pracovného procesu. Kontinuálne odstraňovať architektonické a morálne bariéry v meste. </t>
    </r>
  </si>
  <si>
    <r>
      <t>Cieľ projektu:</t>
    </r>
    <r>
      <rPr>
        <sz val="10"/>
        <rFont val="Calibri"/>
        <family val="2"/>
        <scheme val="minor"/>
      </rPr>
      <t xml:space="preserve"> Aktivity zamerané na podporu udržateľnej dopravy s ohľadom na ochranu životného prostredia a zlepšenie kvality života občanov</t>
    </r>
  </si>
  <si>
    <r>
      <t>Cieľ projektu: </t>
    </r>
    <r>
      <rPr>
        <sz val="10"/>
        <rFont val="Calibri"/>
        <family val="2"/>
        <scheme val="minor"/>
      </rPr>
      <t>Zvýšenie kapacity existujúceho Zariadenia opatrovateľskej služby na Coburgovej ulici rekonštrukciou v súčasnosti nevyužívaného objektu. Služba je určená pre občanov, ktorí sú odkázaní na pomoc inej fyzickej osoby napr. z dôvodu nepriaznivého zdravotného stavu alebo veku, ak im nemožno poskytnúť opatrovateľskú službu.</t>
    </r>
  </si>
  <si>
    <r>
      <t>Cieľ projektu:</t>
    </r>
    <r>
      <rPr>
        <sz val="10"/>
        <rFont val="Calibri"/>
        <family val="2"/>
        <scheme val="minor"/>
      </rPr>
      <t> V rámci pracovnej dielne bude vytvorený priestor na aktiváciu, získanie resp. obnovu pracovných zručností a návykov klientiek Azylového domu Tamara, príp. ďalších ôsob v ťažkej životnej situácii, ktorí potrebujú bezpečný priestor pre vlastnú realizáciu. Osvojenie si pracovných zručností a návykov je základný predpoklad pre získanie práce na otvorenom pracovnom trhu a následné osamostatnenie sa klientov.</t>
    </r>
  </si>
  <si>
    <r>
      <t>Cieľ projektu:</t>
    </r>
    <r>
      <rPr>
        <sz val="10"/>
        <rFont val="Calibri"/>
        <family val="2"/>
        <scheme val="minor"/>
      </rPr>
      <t xml:space="preserve"> Modernizácia a debarierizácia sociálnych zariadení (86 kúpeľní) v Zariadení pre seniorov. Kúpeľne tvoria súčasť izieb klientov, ich aktuálny stav je vzhľadom na vek a opotrebovanosť budovy nevyhovujúci. Kúpeľne sú zároveň bariérové, čo klientom s obmedzenou pohyblivosťou znemožňuje ich využívanie. Plánovaná rekonštrukcia predpokladá zväčšenie kúpeľní (odstránením priečky medzi kuchynkou a kúpeľňou), ich kompletnú rekonštrukciu (výmena stupačiek, rozvodov, obkladov a sanity) a debarierizáciu, tak, aby ich mohli využívať aj imobilní klienti, počet ktorých sa v zariadení neustále zvyšuje. </t>
    </r>
  </si>
  <si>
    <r>
      <t>Cieľ projektu:</t>
    </r>
    <r>
      <rPr>
        <sz val="10"/>
        <rFont val="Calibri"/>
        <family val="2"/>
        <scheme val="minor"/>
      </rPr>
      <t xml:space="preserve"> Interná stratégia rozvoja ľudských zdrojov na Mestskom úrade v Trnave so zameraním na zjednotenie a usmernenie správania a konania všetkých zamestnancov a ich celkového rozvoja v súlade s potrebami mesta.</t>
    </r>
  </si>
  <si>
    <t>MTF STU Centrum excelentnosti, Mesto Trnava</t>
  </si>
  <si>
    <t>rozpočet mesta, grantové zdroje IROP</t>
  </si>
  <si>
    <t xml:space="preserve">Aquarelax city
 Volejbalový oddiel Hit Trnava </t>
  </si>
  <si>
    <t>Prioritne zdroje EÚ</t>
  </si>
  <si>
    <t>Prioritne zdroje ŠR</t>
  </si>
  <si>
    <t>Spolu</t>
  </si>
  <si>
    <t>Škola realizuje rekonštrukciu priebežne z prostriedkov vlastného rozpočtu. Prefinancované zdroje za rok 2019 neboli uvedené.</t>
  </si>
  <si>
    <t xml:space="preserve">Projekt  pod názvom  e-Training of Inactive Women for Flexible Employability in the Hotel Industry &amp; Gastronomy „FlexTour“ predložený v rámci  Programu EÚ pre vzdelávanie, odbornú prípravu, šport a mládež Erasmus+, Trnavská regionálna komora SOPK bola vedúcim partnerom projektu. Projekt bol v septembri 2017 schválený na dva roky, v roku 2019 bol projekt úspešne zrealizovaný. Trnavská RK SOPK vytvorila viacero vzdelávacích modulov pre rôzne oblasti cestovného ruchu s testami a kontrolnými dotazníkmi na spätnú väzbu. Účastníci absolvovali školenia s certifikátmi v krajinách partnerov (ES, TR, RO). Výstupom projektu bolo tiež vytvorenie webovej stránky www.flex-tour.eu s príručkou, ako sa na webovej stránke orientovať. Boli vytvorené krátke naučné videá a filmy s prvkami avatar pre jednotlivé pozície cestovného ruchu, plagáty, letáky. SOPK zorganizovala viaceré spoločné stretnutia na Slovensku za účasti v úhrne 104 žien podnikateliek, ale aj záujemkýň o zamestnanie v cestovnom ruchu. </t>
  </si>
  <si>
    <t xml:space="preserve">Etapa Most pre chodcov a cyklistov Trnava-PSA-Zavar (JV obchvat) - spracovaná DÚR, čaká sa na vyjadrenie súhlasu majiteľov dotknutých parciel / Etapa Chodník Zavarská cesta (od rodinného domu č. 23 po jestvujúci cyklochodník smer PSA) - pracuje sa na majetkovo-právnom usporiadaní dotknutých parciel. / Po prehodnotení aktuálnych podmienok súvisiacich s majetkovým usporiadaním pozemkov a trasovaním cyklistického prepojenia sa projekt javí nerealizovateľný. </t>
  </si>
  <si>
    <r>
      <t xml:space="preserve">Cieľ projektu: </t>
    </r>
    <r>
      <rPr>
        <sz val="10"/>
        <color theme="1"/>
        <rFont val="Calibri"/>
        <family val="2"/>
        <scheme val="minor"/>
      </rPr>
      <t>Zmiernenie prehrievania lávky na Starohájskej ulici - ochrániť povrch lávky a spoločensko-oddychový priestor pred vstupom do mestskej polikliniky.</t>
    </r>
  </si>
  <si>
    <t>Z dôvodu dopytu po tejto službe sa v priebehu roka navýšil počet poradcov špecializovaného sociálneho poradenstva v Trnave na 5. Rastie počet klientov, aj intervencií s klientmi. Projekt TACH hodnotíme úspešne a plánujeme jeho pokračovanie.</t>
  </si>
  <si>
    <t>Azylový dom má od júla 2018 prenajaté priestory, ktoré v roku 2019 plne sfunkčnili a zariadili. Azylový dom pracuje na registrácii pracovnej dielne na sociálny podnik. Priebežne sa do práce v dielni za rok 2019 zapojilo 5 klientiek Azylového domu Tamara, ktoré pod dohľadom troch dobrovoľníkov varili a balili mydlá. Klientky si v bezpečnom prostredí získavajú resp. obnovujú pracovné zručnosti a návyky. Okrem toho práca v dielni, ako terapeutická činnosť, klientom pomáha odbúravať stres a napätie. Dozorujúci dobrovoľník, ktorý tiež pracuje v dielni, komunikuje s firmami a zástupcami podnikov o odbere výrobkov a manažuje celý chod dielne. V roku 2019 sa 2 klientky uplatnili na trhu práce a trvale sa zamestnali, 3 klientky, ktoré boli na rodičovskej dovolenke si vďaka práci v dielni zvýšili finančný príjem.</t>
  </si>
  <si>
    <r>
      <rPr>
        <b/>
        <sz val="10"/>
        <rFont val="Calibri"/>
        <family val="2"/>
        <scheme val="minor"/>
      </rPr>
      <t>Cieľ projektu:</t>
    </r>
    <r>
      <rPr>
        <sz val="10"/>
        <rFont val="Calibri"/>
        <family val="2"/>
        <scheme val="minor"/>
      </rPr>
      <t xml:space="preserve"> Vytvorenie sociálnej služby, ktorá v súčanosti v meste chýba - zriadenie útulku pre jednotlivcov s kapacitou 11 miest a nastavenie systematickej sociálnej práce s ľuďmi bez domova v lokalite Coburgova. </t>
    </r>
  </si>
  <si>
    <t>Trvalý, každoročne sa opakujúci projekt. V roku 2019 bol počet klientov, s ktorými Otvorené srdce pracovalo v individuálnej terapii 832, z toho 187 bolo nových klientov, realizovaných bolo 1829 individuánych terapeutických stretnutí.</t>
  </si>
  <si>
    <t>Investičná akcia bola fyzicky ukončená v r. 2019.
Predmetom diela bola rekonštrukcia časti miestnej komunikácie na Mikovíniho ulici v dĺžke 456 m, úsek od Priemyselnej ulice po okružnú križovatku Zelenečská, vrátane rekonštrukcie mosta cez Trnávku. Súbežne s komunikáciou boli rekonštruované aj chodníky po oboch stranách miestnej komunikácie (chodník pre chodcov na severnej strane a spoločný chodník pre chodcov a cyklistov na strane južnej) a tiež vybudované nové verejné osvetlenie, vysadená zeleň a zhotovené nové odvodnenie na hornej časti komunikácie pre odvedenie povrchových dažďových vôd z cestného telesa. Práce boli započaté v mesiaci 10/2018, pričom vlastná realizácia bola časovo rozdelená do dvoch etáp, v záujme minimalizácie obmedzenia jestvujúcich prevádzok v danej časti miestnej komunikácie. Dielo bolo protokolárne prevzaté 31.5.2019, vodohospodárska časť bola skolaudovaná, stavebná časť diela je v procese majetkovoprávneho vysporiadania pre potreby kolaudačného konania. V budúcnosti čaká mesto ešte rekonštrukcia Mikovíniho v úseku medzi Priemyselnou a Nitrianskou ulicou s dĺžkou viac ako 650 metrov.</t>
  </si>
  <si>
    <t>V roku 2018 boli zakúpené stojany na bicykle v počte 45 kusov v celkovej hodnote 4 968 eur. Tieto boli na základe požiadaviek priebežne osádzané na území mesta v roku 2019. 
Pre pokračovanie v projekte je potrebné zmapovanie potreby prístreškov a cyklostojanov na základných školách a v inštitúciách v Trnave a príprava návrhu ich umiestnenia.</t>
  </si>
  <si>
    <t>Schválené RMV a prerokované MZ mesta Trnava na zasadnutí dňa 29.09.2020.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</si>
</sst>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_-* #,##0.00\ _€_-;\-* #,##0.00\ _€_-;_-* &quot;-&quot;??\ _€_-;_-@_-"/>
    <numFmt numFmtId="165" formatCode="#,##0\ _K_č"/>
    <numFmt numFmtId="166" formatCode="[$-41B]General"/>
    <numFmt numFmtId="167" formatCode="#,##0&quot;     &quot;"/>
    <numFmt numFmtId="168" formatCode="_-* #,##0\ [$€-41B]_-;\-* #,##0\ [$€-41B]_-;_-* &quot;-&quot;??\ [$€-41B]_-;_-@_-"/>
    <numFmt numFmtId="169" formatCode="_-* #,##0.00\ [$€-41B]_-;\-* #,##0.00\ [$€-41B]_-;_-* &quot;-&quot;??\ [$€-41B]_-;_-@_-"/>
    <numFmt numFmtId="170" formatCode="#,##0.00\ &quot;€&quot;"/>
    <numFmt numFmtId="171" formatCode="0.0%"/>
  </numFmts>
  <fonts count="40">
    <font>
      <sz val="11"/>
      <color theme="1"/>
      <name val="Calibri"/>
      <family val="2"/>
      <scheme val="minor"/>
    </font>
    <font>
      <sz val="10"/>
      <name val="Arial"/>
      <family val="2"/>
    </font>
    <font>
      <b/>
      <sz val="10"/>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name val="Arial CE"/>
      <family val="2"/>
    </font>
    <font>
      <u val="single"/>
      <sz val="11"/>
      <color theme="10"/>
      <name val="Calibri"/>
      <family val="2"/>
      <scheme val="minor"/>
    </font>
    <font>
      <b/>
      <i/>
      <sz val="10"/>
      <name val="Calibri"/>
      <family val="2"/>
      <scheme val="minor"/>
    </font>
    <font>
      <b/>
      <sz val="9"/>
      <name val="Calibri"/>
      <family val="2"/>
      <scheme val="minor"/>
    </font>
    <font>
      <i/>
      <sz val="10"/>
      <color theme="1"/>
      <name val="Calibri"/>
      <family val="2"/>
      <scheme val="minor"/>
    </font>
    <font>
      <b/>
      <sz val="11"/>
      <name val="Calibri"/>
      <family val="2"/>
      <scheme val="minor"/>
    </font>
    <font>
      <sz val="10"/>
      <color rgb="FF000000"/>
      <name val="Calibri"/>
      <family val="2"/>
      <scheme val="minor"/>
    </font>
    <font>
      <b/>
      <sz val="10"/>
      <color rgb="FF000000"/>
      <name val="Calibri"/>
      <family val="2"/>
      <scheme val="minor"/>
    </font>
    <font>
      <b/>
      <sz val="14"/>
      <name val="Calibri"/>
      <family val="2"/>
      <scheme val="minor"/>
    </font>
    <font>
      <sz val="9"/>
      <color rgb="FF000000"/>
      <name val="Verdana"/>
      <family val="2"/>
    </font>
    <font>
      <b/>
      <sz val="10"/>
      <color rgb="FFFF0000"/>
      <name val="Calibri"/>
      <family val="2"/>
      <scheme val="minor"/>
    </font>
    <font>
      <sz val="11"/>
      <name val="Calibri"/>
      <family val="2"/>
      <scheme val="minor"/>
    </font>
    <font>
      <sz val="10"/>
      <color rgb="FFFF0000"/>
      <name val="Calibri"/>
      <family val="2"/>
      <scheme val="minor"/>
    </font>
    <font>
      <sz val="10"/>
      <color theme="1"/>
      <name val="Calibri"/>
      <family val="2"/>
    </font>
    <font>
      <sz val="10"/>
      <color rgb="FF000000"/>
      <name val="Calibri"/>
      <family val="2"/>
    </font>
    <font>
      <vertAlign val="superscript"/>
      <sz val="10"/>
      <color theme="1"/>
      <name val="Calibri"/>
      <family val="2"/>
      <scheme val="minor"/>
    </font>
    <font>
      <b/>
      <sz val="10"/>
      <color rgb="FF000000"/>
      <name val="Calibri"/>
      <family val="2"/>
    </font>
    <font>
      <sz val="11"/>
      <color rgb="FF000000"/>
      <name val="Calibri"/>
      <family val="2"/>
    </font>
    <font>
      <b/>
      <i/>
      <sz val="10"/>
      <color theme="1"/>
      <name val="Calibri"/>
      <family val="2"/>
      <scheme val="minor"/>
    </font>
    <font>
      <sz val="10"/>
      <name val="Calibri"/>
      <family val="2"/>
    </font>
    <font>
      <sz val="10"/>
      <color rgb="FF0070C0"/>
      <name val="Calibri"/>
      <family val="2"/>
      <scheme val="minor"/>
    </font>
    <font>
      <sz val="10"/>
      <color rgb="FF548DD4"/>
      <name val="Calibri"/>
      <family val="2"/>
      <scheme val="minor"/>
    </font>
    <font>
      <sz val="10"/>
      <color rgb="FF0070C0"/>
      <name val="Calibri"/>
      <family val="2"/>
    </font>
    <font>
      <sz val="10"/>
      <color rgb="FFFF0000"/>
      <name val="Calibri"/>
      <family val="2"/>
    </font>
    <font>
      <b/>
      <sz val="18"/>
      <color theme="1" tint="0.25"/>
      <name val="Calibri"/>
      <family val="2"/>
    </font>
    <font>
      <b/>
      <sz val="9"/>
      <color rgb="FF000000"/>
      <name val="Calibri"/>
      <family val="2"/>
    </font>
    <font>
      <sz val="9"/>
      <color theme="1" tint="0.25"/>
      <name val="+mn-cs"/>
      <family val="2"/>
    </font>
    <font>
      <sz val="9"/>
      <color theme="1" tint="0.25"/>
      <name val="Calibri"/>
      <family val="2"/>
    </font>
    <font>
      <sz val="14"/>
      <color theme="1" tint="0.35"/>
      <name val="Calibri"/>
      <family val="2"/>
    </font>
    <font>
      <b/>
      <sz val="9"/>
      <color theme="1" tint="0.25"/>
      <name val="Calibri"/>
      <family val="2"/>
    </font>
    <font>
      <sz val="9"/>
      <color theme="1" tint="0.35"/>
      <name val="+mn-cs"/>
      <family val="2"/>
    </font>
    <font>
      <sz val="9"/>
      <color theme="1" tint="0.35"/>
      <name val="Calibri"/>
      <family val="2"/>
    </font>
    <font>
      <sz val="11"/>
      <color theme="1" tint="0.35"/>
      <name val="Calibri"/>
      <family val="2"/>
    </font>
    <font>
      <b/>
      <i/>
      <sz val="11"/>
      <color theme="1" tint="0.35"/>
      <name val="Calibri"/>
      <family val="2"/>
    </font>
  </fonts>
  <fills count="11">
    <fill>
      <patternFill/>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39998000860214233"/>
        <bgColor indexed="64"/>
      </patternFill>
    </fill>
    <fill>
      <patternFill patternType="solid">
        <fgColor theme="0" tint="-0.04997999966144562"/>
        <bgColor indexed="64"/>
      </patternFill>
    </fill>
  </fills>
  <borders count="22">
    <border>
      <left/>
      <right/>
      <top/>
      <bottom/>
      <diagonal/>
    </border>
    <border>
      <left style="thin"/>
      <right style="thin"/>
      <top style="thin"/>
      <bottom style="thin"/>
    </border>
    <border>
      <left/>
      <right/>
      <top style="thin"/>
      <botto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top/>
      <bottom/>
    </border>
    <border>
      <left style="thin"/>
      <right style="thin"/>
      <top style="thin"/>
      <bottom/>
    </border>
    <border>
      <left style="thin"/>
      <right style="thin"/>
      <top/>
      <bottom style="thin"/>
    </border>
    <border>
      <left style="thin"/>
      <right style="thin"/>
      <top style="thin"/>
      <bottom style="medium"/>
    </border>
    <border>
      <left style="thin"/>
      <right style="thin"/>
      <top/>
      <bottom style="mediu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lignment/>
      <protection/>
    </xf>
    <xf numFmtId="0" fontId="7" fillId="0" borderId="0" applyNumberFormat="0" applyFill="0" applyBorder="0" applyAlignment="0" applyProtection="0"/>
    <xf numFmtId="166" fontId="23" fillId="0" borderId="0">
      <alignment/>
      <protection/>
    </xf>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330">
    <xf numFmtId="0" fontId="0" fillId="0" borderId="0" xfId="0"/>
    <xf numFmtId="0" fontId="0" fillId="0" borderId="0" xfId="0"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5" fillId="0" borderId="0" xfId="0" applyFont="1" applyAlignment="1">
      <alignment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4" fillId="2" borderId="0" xfId="0" applyFont="1" applyFill="1" applyAlignment="1">
      <alignment horizontal="center" vertical="center" wrapText="1"/>
    </xf>
    <xf numFmtId="0" fontId="0" fillId="0" borderId="0" xfId="0" applyAlignment="1">
      <alignment horizontal="center" vertical="center" wrapText="1"/>
    </xf>
    <xf numFmtId="165" fontId="4" fillId="0" borderId="0" xfId="0" applyNumberFormat="1" applyFont="1" applyAlignment="1">
      <alignment horizontal="center" vertical="center" wrapText="1"/>
    </xf>
    <xf numFmtId="0" fontId="5" fillId="3" borderId="0" xfId="0" applyFont="1" applyFill="1" applyAlignment="1">
      <alignment vertical="center" wrapText="1"/>
    </xf>
    <xf numFmtId="0" fontId="5" fillId="4" borderId="0" xfId="0" applyFont="1" applyFill="1" applyAlignment="1">
      <alignment vertical="center" wrapText="1"/>
    </xf>
    <xf numFmtId="0" fontId="2" fillId="3" borderId="0" xfId="0" applyFont="1" applyFill="1" applyAlignment="1">
      <alignment horizontal="center" vertical="center" wrapText="1"/>
    </xf>
    <xf numFmtId="0" fontId="0" fillId="3" borderId="0" xfId="0" applyFill="1" applyAlignment="1">
      <alignment vertical="center" wrapText="1"/>
    </xf>
    <xf numFmtId="4" fontId="4" fillId="0" borderId="0" xfId="0" applyNumberFormat="1" applyFont="1" applyAlignment="1">
      <alignment horizontal="center" vertical="center" wrapText="1"/>
    </xf>
    <xf numFmtId="0" fontId="0" fillId="0" borderId="1" xfId="0" applyBorder="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left" vertical="center" wrapText="1"/>
    </xf>
    <xf numFmtId="4" fontId="5" fillId="0" borderId="0" xfId="0" applyNumberFormat="1" applyFont="1" applyAlignment="1">
      <alignment horizontal="center" vertical="center" wrapText="1"/>
    </xf>
    <xf numFmtId="0" fontId="2" fillId="2" borderId="0" xfId="0" applyFont="1" applyFill="1" applyAlignment="1">
      <alignment horizontal="center" vertical="center" wrapText="1"/>
    </xf>
    <xf numFmtId="0" fontId="17" fillId="0" borderId="0" xfId="0" applyFont="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11" fillId="0" borderId="0" xfId="0" applyFont="1" applyAlignment="1">
      <alignment horizontal="right" vertical="center" wrapText="1"/>
    </xf>
    <xf numFmtId="164" fontId="5" fillId="0" borderId="0" xfId="0" applyNumberFormat="1"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xf>
    <xf numFmtId="2" fontId="4"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27" fillId="0" borderId="1" xfId="0" applyFont="1" applyBorder="1" applyAlignment="1">
      <alignment vertical="center" wrapText="1"/>
    </xf>
    <xf numFmtId="0" fontId="5" fillId="3" borderId="1" xfId="0" applyFont="1" applyFill="1" applyBorder="1" applyAlignment="1">
      <alignment vertical="center" wrapText="1"/>
    </xf>
    <xf numFmtId="0" fontId="4" fillId="3" borderId="1" xfId="0" applyFont="1" applyFill="1" applyBorder="1" applyAlignment="1">
      <alignment horizontal="center" vertical="top" wrapText="1"/>
    </xf>
    <xf numFmtId="0" fontId="19"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1" xfId="0" applyFont="1" applyFill="1" applyBorder="1" applyAlignment="1">
      <alignment horizontal="center" vertical="center" wrapText="1"/>
    </xf>
    <xf numFmtId="168" fontId="5"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164" fontId="12" fillId="3"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8" fontId="2" fillId="5" borderId="1" xfId="0" applyNumberFormat="1" applyFont="1" applyFill="1" applyBorder="1" applyAlignment="1">
      <alignment horizontal="center" vertical="center" wrapText="1"/>
    </xf>
    <xf numFmtId="168" fontId="4" fillId="3" borderId="1"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168" fontId="4" fillId="0" borderId="1" xfId="0" applyNumberFormat="1" applyFont="1" applyBorder="1" applyAlignment="1">
      <alignment horizontal="center" vertical="center" wrapText="1"/>
    </xf>
    <xf numFmtId="168" fontId="12" fillId="3" borderId="1" xfId="0"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5" fillId="0" borderId="0" xfId="0" applyNumberFormat="1" applyFont="1" applyAlignment="1">
      <alignment vertical="center" wrapText="1"/>
    </xf>
    <xf numFmtId="168" fontId="5" fillId="0" borderId="1" xfId="0" applyNumberFormat="1" applyFont="1" applyBorder="1" applyAlignment="1">
      <alignment horizontal="center" vertical="center" wrapText="1"/>
    </xf>
    <xf numFmtId="168" fontId="0" fillId="0" borderId="1" xfId="0" applyNumberFormat="1" applyFont="1" applyBorder="1" applyAlignment="1">
      <alignment horizontal="center" vertical="center" wrapText="1"/>
    </xf>
    <xf numFmtId="168" fontId="0" fillId="0" borderId="0" xfId="0" applyNumberFormat="1" applyFont="1" applyAlignment="1">
      <alignment vertical="center" wrapText="1"/>
    </xf>
    <xf numFmtId="168" fontId="12" fillId="0" borderId="1" xfId="0" applyNumberFormat="1" applyFont="1" applyFill="1" applyBorder="1" applyAlignment="1">
      <alignment horizontal="center" vertical="center" wrapText="1"/>
    </xf>
    <xf numFmtId="168" fontId="2" fillId="3" borderId="1" xfId="0" applyNumberFormat="1" applyFont="1" applyFill="1" applyBorder="1" applyAlignment="1">
      <alignment vertical="center" wrapText="1"/>
    </xf>
    <xf numFmtId="168" fontId="5" fillId="0" borderId="0" xfId="0" applyNumberFormat="1" applyFont="1" applyAlignment="1">
      <alignment horizontal="center" vertical="center" wrapText="1"/>
    </xf>
    <xf numFmtId="2" fontId="5" fillId="3"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6" fontId="20" fillId="7" borderId="1" xfId="23" applyFont="1" applyFill="1" applyBorder="1" applyAlignment="1">
      <alignment horizontal="center" vertical="center" wrapText="1"/>
      <protection/>
    </xf>
    <xf numFmtId="167" fontId="20" fillId="7" borderId="1" xfId="23" applyNumberFormat="1" applyFont="1" applyFill="1" applyBorder="1" applyAlignment="1">
      <alignment horizontal="center" vertical="center" wrapText="1"/>
      <protection/>
    </xf>
    <xf numFmtId="165" fontId="4"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8" fontId="4" fillId="3" borderId="1" xfId="0" applyNumberFormat="1" applyFont="1" applyFill="1" applyBorder="1" applyAlignment="1">
      <alignment horizontal="center" vertical="center" wrapText="1"/>
    </xf>
    <xf numFmtId="169" fontId="2" fillId="5" borderId="1" xfId="0" applyNumberFormat="1" applyFont="1" applyFill="1" applyBorder="1" applyAlignment="1">
      <alignment horizontal="center" vertical="center" wrapText="1"/>
    </xf>
    <xf numFmtId="169" fontId="4" fillId="0" borderId="1" xfId="0" applyNumberFormat="1" applyFont="1" applyBorder="1" applyAlignment="1">
      <alignment horizontal="center" vertical="center" wrapText="1"/>
    </xf>
    <xf numFmtId="169" fontId="0" fillId="0" borderId="0" xfId="0" applyNumberFormat="1" applyAlignment="1">
      <alignment vertical="center" wrapText="1"/>
    </xf>
    <xf numFmtId="0" fontId="4" fillId="3" borderId="1" xfId="0" applyFont="1" applyFill="1" applyBorder="1" applyAlignment="1">
      <alignment vertical="center" wrapText="1"/>
    </xf>
    <xf numFmtId="0" fontId="2" fillId="8" borderId="1" xfId="0"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9" fontId="8" fillId="0" borderId="1" xfId="0" applyNumberFormat="1" applyFont="1" applyFill="1" applyBorder="1" applyAlignment="1">
      <alignment vertical="center" wrapText="1"/>
    </xf>
    <xf numFmtId="169" fontId="4" fillId="3" borderId="1" xfId="0" applyNumberFormat="1" applyFont="1" applyFill="1" applyBorder="1" applyAlignment="1">
      <alignment horizontal="center" vertical="center" wrapText="1"/>
    </xf>
    <xf numFmtId="169" fontId="5" fillId="3" borderId="1" xfId="0" applyNumberFormat="1" applyFont="1" applyFill="1" applyBorder="1" applyAlignment="1">
      <alignment horizontal="center" vertical="center" wrapText="1"/>
    </xf>
    <xf numFmtId="169" fontId="5" fillId="0" borderId="1" xfId="0" applyNumberFormat="1" applyFont="1" applyBorder="1" applyAlignment="1">
      <alignment vertical="center" wrapText="1"/>
    </xf>
    <xf numFmtId="169" fontId="8" fillId="3" borderId="1" xfId="0" applyNumberFormat="1" applyFont="1" applyFill="1" applyBorder="1" applyAlignment="1">
      <alignment vertical="center" wrapText="1"/>
    </xf>
    <xf numFmtId="169" fontId="20" fillId="7" borderId="1" xfId="23" applyNumberFormat="1" applyFont="1" applyFill="1" applyBorder="1" applyAlignment="1">
      <alignment horizontal="center" vertical="center" wrapText="1"/>
      <protection/>
    </xf>
    <xf numFmtId="169" fontId="5" fillId="0" borderId="1" xfId="0" applyNumberFormat="1" applyFont="1" applyFill="1" applyBorder="1" applyAlignment="1">
      <alignment horizontal="center" vertical="center" wrapText="1"/>
    </xf>
    <xf numFmtId="169" fontId="5" fillId="2" borderId="1" xfId="0" applyNumberFormat="1" applyFont="1" applyFill="1" applyBorder="1" applyAlignment="1">
      <alignment horizontal="center" vertical="center" wrapText="1"/>
    </xf>
    <xf numFmtId="169" fontId="5" fillId="0" borderId="0" xfId="0" applyNumberFormat="1" applyFont="1" applyAlignment="1">
      <alignment horizontal="center" vertical="center" wrapText="1"/>
    </xf>
    <xf numFmtId="169" fontId="5" fillId="0" borderId="0" xfId="0" applyNumberFormat="1" applyFont="1" applyAlignment="1">
      <alignment vertical="center" wrapText="1"/>
    </xf>
    <xf numFmtId="168" fontId="2" fillId="0" borderId="1" xfId="0" applyNumberFormat="1" applyFont="1" applyBorder="1" applyAlignment="1">
      <alignment horizontal="center" vertical="center" wrapText="1"/>
    </xf>
    <xf numFmtId="168" fontId="5" fillId="0" borderId="1" xfId="0" applyNumberFormat="1" applyFont="1" applyBorder="1" applyAlignment="1">
      <alignment vertical="center" wrapText="1"/>
    </xf>
    <xf numFmtId="168" fontId="4" fillId="0" borderId="1" xfId="0" applyNumberFormat="1" applyFont="1" applyBorder="1" applyAlignment="1">
      <alignment vertical="center" wrapText="1"/>
    </xf>
    <xf numFmtId="168" fontId="4" fillId="0" borderId="0" xfId="0" applyNumberFormat="1" applyFont="1" applyAlignment="1">
      <alignment vertical="center" wrapText="1"/>
    </xf>
    <xf numFmtId="0" fontId="4" fillId="3" borderId="0" xfId="0" applyFont="1" applyFill="1" applyAlignment="1">
      <alignment horizontal="center" vertical="center" textRotation="90" wrapText="1"/>
    </xf>
    <xf numFmtId="0" fontId="4" fillId="3" borderId="0" xfId="0" applyFont="1" applyFill="1" applyAlignment="1">
      <alignment vertical="center" textRotation="90" wrapText="1"/>
    </xf>
    <xf numFmtId="0" fontId="11" fillId="8" borderId="1" xfId="0" applyFont="1" applyFill="1" applyBorder="1" applyAlignment="1">
      <alignment horizontal="center" vertical="center" wrapText="1"/>
    </xf>
    <xf numFmtId="0" fontId="3" fillId="5" borderId="1" xfId="0" applyFont="1" applyFill="1" applyBorder="1" applyAlignment="1">
      <alignment vertical="center" textRotation="90" wrapText="1"/>
    </xf>
    <xf numFmtId="0" fontId="2" fillId="8"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9" fontId="5" fillId="3" borderId="1" xfId="24" applyNumberFormat="1" applyFont="1" applyFill="1" applyBorder="1" applyAlignment="1">
      <alignment horizontal="center" vertical="center" wrapText="1"/>
    </xf>
    <xf numFmtId="169" fontId="5" fillId="0" borderId="1" xfId="24" applyNumberFormat="1" applyFont="1" applyBorder="1" applyAlignment="1">
      <alignment vertical="center" wrapText="1"/>
    </xf>
    <xf numFmtId="9" fontId="4" fillId="3" borderId="1" xfId="25" applyFont="1" applyFill="1" applyBorder="1" applyAlignment="1">
      <alignment horizontal="center" vertical="center" wrapText="1"/>
    </xf>
    <xf numFmtId="0" fontId="4" fillId="3" borderId="1" xfId="0" applyFont="1" applyFill="1" applyBorder="1" applyAlignment="1">
      <alignment horizontal="center" vertical="center" wrapText="1"/>
    </xf>
    <xf numFmtId="164" fontId="5" fillId="0" borderId="4" xfId="0" applyNumberFormat="1" applyFont="1" applyBorder="1" applyAlignment="1">
      <alignment horizontal="right" vertical="center" wrapText="1"/>
    </xf>
    <xf numFmtId="168" fontId="5" fillId="0" borderId="5" xfId="0" applyNumberFormat="1" applyFont="1" applyBorder="1" applyAlignment="1">
      <alignment horizontal="center" vertical="center" wrapText="1"/>
    </xf>
    <xf numFmtId="168" fontId="5" fillId="0" borderId="6" xfId="0" applyNumberFormat="1" applyFont="1" applyBorder="1" applyAlignment="1">
      <alignment horizontal="center" vertical="center" wrapText="1"/>
    </xf>
    <xf numFmtId="0" fontId="4" fillId="3" borderId="7"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165"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right" vertical="center" wrapText="1"/>
    </xf>
    <xf numFmtId="169" fontId="4" fillId="0" borderId="0" xfId="0" applyNumberFormat="1" applyFont="1" applyAlignment="1">
      <alignment horizontal="center" vertical="center" wrapText="1"/>
    </xf>
    <xf numFmtId="170" fontId="4" fillId="0" borderId="1" xfId="26" applyNumberFormat="1" applyFont="1" applyBorder="1" applyAlignment="1">
      <alignment horizontal="center" vertical="center" wrapText="1"/>
    </xf>
    <xf numFmtId="9" fontId="4" fillId="0" borderId="1" xfId="25" applyFont="1" applyBorder="1" applyAlignment="1">
      <alignment horizontal="center" vertical="center" wrapText="1"/>
    </xf>
    <xf numFmtId="0" fontId="3" fillId="0" borderId="10" xfId="0" applyFont="1" applyBorder="1" applyAlignment="1">
      <alignment horizontal="right" vertical="center"/>
    </xf>
    <xf numFmtId="0" fontId="2" fillId="0" borderId="11" xfId="0" applyFont="1" applyBorder="1" applyAlignment="1">
      <alignment horizontal="center" vertical="center" wrapText="1"/>
    </xf>
    <xf numFmtId="170" fontId="4" fillId="0" borderId="11" xfId="26" applyNumberFormat="1" applyFont="1" applyBorder="1" applyAlignment="1">
      <alignment horizontal="center" vertical="center" wrapText="1"/>
    </xf>
    <xf numFmtId="9" fontId="4" fillId="0" borderId="11" xfId="25" applyFont="1" applyBorder="1" applyAlignment="1">
      <alignment horizontal="center" vertical="center" wrapText="1"/>
    </xf>
    <xf numFmtId="170" fontId="4" fillId="0" borderId="12" xfId="26" applyNumberFormat="1" applyFont="1" applyBorder="1" applyAlignment="1">
      <alignment horizontal="center" vertical="center" wrapText="1"/>
    </xf>
    <xf numFmtId="9" fontId="4" fillId="0" borderId="12" xfId="25" applyFont="1" applyBorder="1" applyAlignment="1">
      <alignment horizontal="center" vertical="center" wrapText="1"/>
    </xf>
    <xf numFmtId="0" fontId="4" fillId="3" borderId="11" xfId="0" applyFont="1" applyFill="1" applyBorder="1" applyAlignment="1">
      <alignment vertical="center" wrapText="1"/>
    </xf>
    <xf numFmtId="0" fontId="2" fillId="0" borderId="13" xfId="0" applyFont="1" applyBorder="1" applyAlignment="1">
      <alignment horizontal="left" vertical="center" wrapText="1"/>
    </xf>
    <xf numFmtId="0" fontId="5" fillId="0" borderId="0" xfId="0" applyFont="1" applyAlignment="1">
      <alignment horizontal="center"/>
    </xf>
    <xf numFmtId="1" fontId="4" fillId="0" borderId="0" xfId="26" applyNumberFormat="1" applyFont="1" applyBorder="1" applyAlignment="1">
      <alignment horizontal="center" vertical="center" wrapText="1"/>
    </xf>
    <xf numFmtId="1" fontId="4" fillId="0" borderId="0" xfId="25" applyNumberFormat="1" applyFont="1" applyBorder="1" applyAlignment="1">
      <alignment horizontal="center" vertical="center" wrapText="1"/>
    </xf>
    <xf numFmtId="0" fontId="2" fillId="3" borderId="14" xfId="0" applyFont="1" applyFill="1" applyBorder="1" applyAlignment="1">
      <alignment vertical="center" wrapText="1"/>
    </xf>
    <xf numFmtId="0" fontId="5" fillId="0" borderId="1" xfId="0" applyFont="1" applyBorder="1" applyAlignment="1">
      <alignment horizontal="center"/>
    </xf>
    <xf numFmtId="1" fontId="4" fillId="0" borderId="1" xfId="26" applyNumberFormat="1" applyFont="1" applyBorder="1" applyAlignment="1">
      <alignment horizontal="center" vertical="center" wrapText="1"/>
    </xf>
    <xf numFmtId="1" fontId="4" fillId="0" borderId="1" xfId="25" applyNumberFormat="1" applyFont="1" applyBorder="1" applyAlignment="1">
      <alignment horizontal="center" vertical="center" wrapText="1"/>
    </xf>
    <xf numFmtId="171" fontId="4" fillId="0" borderId="1" xfId="25" applyNumberFormat="1" applyFont="1" applyBorder="1" applyAlignment="1">
      <alignment horizontal="center" vertical="center" wrapText="1"/>
    </xf>
    <xf numFmtId="171" fontId="5" fillId="0" borderId="1" xfId="0" applyNumberFormat="1" applyFont="1" applyBorder="1" applyAlignment="1">
      <alignment horizontal="center"/>
    </xf>
    <xf numFmtId="0" fontId="4" fillId="3"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3" fillId="0" borderId="1" xfId="0" applyFont="1" applyBorder="1" applyAlignment="1">
      <alignment horizontal="right"/>
    </xf>
    <xf numFmtId="0" fontId="3" fillId="0" borderId="1" xfId="0" applyFont="1" applyBorder="1" applyAlignment="1">
      <alignment horizontal="center"/>
    </xf>
    <xf numFmtId="0" fontId="5" fillId="10" borderId="1" xfId="0" applyFont="1" applyFill="1" applyBorder="1"/>
    <xf numFmtId="0" fontId="5" fillId="10" borderId="1" xfId="0" applyFont="1" applyFill="1" applyBorder="1" applyAlignment="1">
      <alignment horizontal="center"/>
    </xf>
    <xf numFmtId="0" fontId="4" fillId="10" borderId="11" xfId="0" applyFont="1" applyFill="1" applyBorder="1" applyAlignment="1">
      <alignment vertical="center" wrapText="1"/>
    </xf>
    <xf numFmtId="0" fontId="4" fillId="10" borderId="1" xfId="0" applyFont="1" applyFill="1" applyBorder="1" applyAlignment="1">
      <alignment vertical="center" wrapText="1"/>
    </xf>
    <xf numFmtId="0" fontId="4" fillId="10" borderId="12" xfId="0" applyFont="1" applyFill="1" applyBorder="1" applyAlignment="1">
      <alignment vertical="center" wrapText="1"/>
    </xf>
    <xf numFmtId="0" fontId="2"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168" fontId="4" fillId="3" borderId="15" xfId="0" applyNumberFormat="1"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49" fontId="2" fillId="3" borderId="15" xfId="0" applyNumberFormat="1" applyFont="1" applyFill="1" applyBorder="1" applyAlignment="1">
      <alignment vertical="center"/>
    </xf>
    <xf numFmtId="49" fontId="2" fillId="3" borderId="16" xfId="0" applyNumberFormat="1" applyFont="1" applyFill="1" applyBorder="1" applyAlignment="1">
      <alignment vertical="center"/>
    </xf>
    <xf numFmtId="49" fontId="2" fillId="3" borderId="17" xfId="0" applyNumberFormat="1" applyFont="1" applyFill="1" applyBorder="1" applyAlignment="1">
      <alignment vertical="center"/>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4" fillId="3" borderId="15" xfId="0" applyFont="1" applyFill="1" applyBorder="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3"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8" borderId="12"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8" borderId="15" xfId="0" applyFont="1" applyFill="1" applyBorder="1" applyAlignment="1">
      <alignment horizontal="left" vertical="center" wrapText="1" shrinkToFit="1"/>
    </xf>
    <xf numFmtId="0" fontId="14" fillId="8" borderId="16" xfId="0" applyFont="1" applyFill="1" applyBorder="1" applyAlignment="1">
      <alignment horizontal="left" vertical="center" wrapText="1" shrinkToFit="1"/>
    </xf>
    <xf numFmtId="0" fontId="14" fillId="8" borderId="17" xfId="0" applyFont="1" applyFill="1" applyBorder="1" applyAlignment="1">
      <alignment horizontal="left" vertical="center" wrapText="1" shrinkToFit="1"/>
    </xf>
    <xf numFmtId="0" fontId="11" fillId="0" borderId="1" xfId="0" applyFont="1" applyBorder="1" applyAlignment="1">
      <alignment horizontal="center" vertical="center" textRotation="90"/>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26" fillId="3" borderId="10" xfId="0" applyFont="1" applyFill="1" applyBorder="1" applyAlignment="1">
      <alignment horizontal="center" vertical="center" wrapText="1"/>
    </xf>
    <xf numFmtId="0" fontId="18" fillId="0" borderId="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5" borderId="15" xfId="0" applyFont="1" applyFill="1" applyBorder="1" applyAlignment="1">
      <alignment vertical="center" wrapText="1" shrinkToFit="1"/>
    </xf>
    <xf numFmtId="0" fontId="14" fillId="5" borderId="16" xfId="0" applyFont="1" applyFill="1" applyBorder="1" applyAlignment="1">
      <alignment vertical="center" wrapText="1" shrinkToFit="1"/>
    </xf>
    <xf numFmtId="0" fontId="14" fillId="5" borderId="17" xfId="0" applyFont="1" applyFill="1" applyBorder="1" applyAlignment="1">
      <alignment vertical="center" wrapText="1" shrinkToFit="1"/>
    </xf>
    <xf numFmtId="0" fontId="3" fillId="0" borderId="1" xfId="0" applyFont="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3" fillId="5" borderId="10" xfId="0" applyFont="1" applyFill="1" applyBorder="1" applyAlignment="1">
      <alignment horizontal="center" vertical="center" textRotation="90" wrapText="1"/>
    </xf>
    <xf numFmtId="0" fontId="2" fillId="3" borderId="1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168" fontId="24" fillId="0" borderId="1" xfId="0" applyNumberFormat="1" applyFont="1" applyFill="1" applyBorder="1" applyAlignment="1">
      <alignment horizontal="center" vertical="center" wrapText="1"/>
    </xf>
    <xf numFmtId="0" fontId="14" fillId="6" borderId="1" xfId="0" applyFont="1" applyFill="1" applyBorder="1" applyAlignment="1">
      <alignment vertical="center" wrapText="1" shrinkToFit="1"/>
    </xf>
    <xf numFmtId="0" fontId="2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textRotation="90" wrapText="1"/>
    </xf>
    <xf numFmtId="0" fontId="2" fillId="3"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6" fontId="22" fillId="7" borderId="15" xfId="23" applyFont="1" applyFill="1" applyBorder="1" applyAlignment="1">
      <alignment horizontal="left" vertical="center" wrapText="1"/>
      <protection/>
    </xf>
    <xf numFmtId="166" fontId="22" fillId="7" borderId="16" xfId="23" applyFont="1" applyFill="1" applyBorder="1" applyAlignment="1">
      <alignment horizontal="left" vertical="center" wrapText="1"/>
      <protection/>
    </xf>
    <xf numFmtId="166" fontId="22" fillId="7" borderId="17" xfId="23" applyFont="1" applyFill="1" applyBorder="1" applyAlignment="1">
      <alignment horizontal="left" vertical="center" wrapText="1"/>
      <protection/>
    </xf>
    <xf numFmtId="166" fontId="25" fillId="7" borderId="15" xfId="23" applyFont="1" applyFill="1" applyBorder="1" applyAlignment="1">
      <alignment horizontal="left" vertical="center" wrapText="1"/>
      <protection/>
    </xf>
    <xf numFmtId="166" fontId="25" fillId="7" borderId="16" xfId="23" applyFont="1" applyFill="1" applyBorder="1" applyAlignment="1">
      <alignment horizontal="left" vertical="center" wrapText="1"/>
      <protection/>
    </xf>
    <xf numFmtId="166" fontId="25" fillId="7" borderId="17" xfId="23" applyFont="1" applyFill="1" applyBorder="1" applyAlignment="1">
      <alignment horizontal="left" vertical="center" wrapText="1"/>
      <protection/>
    </xf>
    <xf numFmtId="166" fontId="20" fillId="7" borderId="15" xfId="23" applyFont="1" applyFill="1" applyBorder="1" applyAlignment="1">
      <alignment horizontal="left" vertical="center" wrapText="1"/>
      <protection/>
    </xf>
    <xf numFmtId="166" fontId="20" fillId="7" borderId="16" xfId="23" applyFont="1" applyFill="1" applyBorder="1" applyAlignment="1">
      <alignment horizontal="left" vertical="center" wrapText="1"/>
      <protection/>
    </xf>
    <xf numFmtId="166" fontId="20" fillId="7" borderId="17" xfId="23" applyFont="1" applyFill="1" applyBorder="1" applyAlignment="1">
      <alignment horizontal="left" vertical="center" wrapText="1"/>
      <protection/>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4" fillId="3" borderId="17" xfId="0" applyFont="1" applyFill="1" applyBorder="1" applyAlignment="1">
      <alignment horizontal="center" vertical="center" wrapText="1"/>
    </xf>
    <xf numFmtId="4" fontId="14" fillId="9" borderId="15" xfId="0" applyNumberFormat="1" applyFont="1" applyFill="1" applyBorder="1" applyAlignment="1">
      <alignment vertical="center" wrapText="1" shrinkToFit="1"/>
    </xf>
    <xf numFmtId="4" fontId="14" fillId="9" borderId="16" xfId="0" applyNumberFormat="1" applyFont="1" applyFill="1" applyBorder="1" applyAlignment="1">
      <alignment vertical="center" wrapText="1" shrinkToFit="1"/>
    </xf>
    <xf numFmtId="4" fontId="14" fillId="9" borderId="17" xfId="0" applyNumberFormat="1" applyFont="1" applyFill="1" applyBorder="1" applyAlignment="1">
      <alignment vertical="center" wrapText="1" shrinkToFit="1"/>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textRotation="90" wrapText="1"/>
    </xf>
    <xf numFmtId="0" fontId="2" fillId="9" borderId="1" xfId="0" applyFont="1" applyFill="1" applyBorder="1" applyAlignment="1">
      <alignment horizontal="center" vertical="center" wrapText="1"/>
    </xf>
    <xf numFmtId="166" fontId="22" fillId="7" borderId="1" xfId="23" applyFont="1" applyFill="1" applyBorder="1" applyAlignment="1">
      <alignment horizontal="center" vertical="center" wrapText="1"/>
      <protection/>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166" fontId="28" fillId="7" borderId="1" xfId="23" applyFont="1" applyFill="1" applyBorder="1" applyAlignment="1">
      <alignment horizontal="center" vertical="center" wrapText="1"/>
      <protection/>
    </xf>
    <xf numFmtId="166" fontId="29" fillId="7" borderId="1" xfId="23" applyFont="1" applyFill="1" applyBorder="1" applyAlignment="1">
      <alignment horizontal="center" vertical="center" wrapText="1"/>
      <protection/>
    </xf>
    <xf numFmtId="0" fontId="26" fillId="3" borderId="14"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left" vertical="center"/>
    </xf>
  </cellXfs>
  <cellStyles count="13">
    <cellStyle name="Normal" xfId="0"/>
    <cellStyle name="Percent" xfId="15"/>
    <cellStyle name="Currency" xfId="16"/>
    <cellStyle name="Currency [0]" xfId="17"/>
    <cellStyle name="Comma" xfId="18"/>
    <cellStyle name="Comma [0]" xfId="19"/>
    <cellStyle name="Normálna 2" xfId="20"/>
    <cellStyle name="normálne_Hárok1" xfId="21"/>
    <cellStyle name="Hyperlink" xfId="22"/>
    <cellStyle name="Excel Built-in Normal" xfId="23"/>
    <cellStyle name="Mena" xfId="24"/>
    <cellStyle name="Percentá" xfId="25"/>
    <cellStyle name="Čiark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1" u="none" baseline="0">
                <a:solidFill>
                  <a:schemeClr val="tx1">
                    <a:lumMod val="75000"/>
                    <a:lumOff val="25000"/>
                  </a:schemeClr>
                </a:solidFill>
                <a:latin typeface="+mn-lt"/>
                <a:ea typeface="Calibri"/>
                <a:cs typeface="Calibri"/>
              </a:rPr>
              <a:t>Zdroje mesta Trnava vynaložené na realizáciu aktivít v zmysle PHSR, r. 2019</a:t>
            </a:r>
          </a:p>
        </c:rich>
      </c:tx>
      <c:layout>
        <c:manualLayout>
          <c:xMode val="edge"/>
          <c:yMode val="edge"/>
          <c:x val="0.0205"/>
          <c:y val="0.0325"/>
        </c:manualLayout>
      </c:layout>
      <c:overlay val="0"/>
      <c:spPr>
        <a:noFill/>
        <a:ln>
          <a:noFill/>
        </a:ln>
      </c:spPr>
    </c:title>
    <c:plotArea>
      <c:layout>
        <c:manualLayout>
          <c:layoutTarget val="inner"/>
          <c:xMode val="edge"/>
          <c:yMode val="edge"/>
          <c:x val="0.35"/>
          <c:y val="0.2755"/>
          <c:w val="0.942"/>
          <c:h val="0.559"/>
        </c:manualLayout>
      </c:layout>
      <c:barChart>
        <c:barDir val="bar"/>
        <c:grouping val="clustered"/>
        <c:varyColors val="0"/>
        <c:ser>
          <c:idx val="0"/>
          <c:order val="0"/>
          <c:tx>
            <c:strRef>
              <c:f>Vyhodnotenie!$B$1</c:f>
              <c:strCache>
                <c:ptCount val="1"/>
                <c:pt idx="0">
                  <c:v>Zdroje mesta</c:v>
                </c:pt>
              </c:strCache>
            </c:strRef>
          </c:tx>
          <c:spPr>
            <a:solidFill>
              <a:schemeClr val="accent1">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
                </c:manualLayout>
              </c:layout>
              <c:dLblPos val="outEnd"/>
              <c:showLegendKey val="0"/>
              <c:showVal val="1"/>
              <c:showBubbleSize val="0"/>
              <c:showCatName val="0"/>
              <c:showSerName val="0"/>
              <c:showPercent val="0"/>
            </c:dLbl>
            <c:dLbl>
              <c:idx val="1"/>
              <c:layout>
                <c:manualLayout>
                  <c:x val="0.00975"/>
                  <c:y val="0"/>
                </c:manualLayout>
              </c:layout>
              <c:dLblPos val="outEnd"/>
              <c:showLegendKey val="0"/>
              <c:showVal val="1"/>
              <c:showBubbleSize val="0"/>
              <c:showCatName val="0"/>
              <c:showSerName val="0"/>
              <c:showPercent val="0"/>
            </c:dLbl>
            <c:dLbl>
              <c:idx val="2"/>
              <c:layout>
                <c:manualLayout>
                  <c:x val="-0.00825"/>
                  <c:y val="-0.00325"/>
                </c:manualLayout>
              </c:layout>
              <c:dLblPos val="outEnd"/>
              <c:showLegendKey val="0"/>
              <c:showVal val="1"/>
              <c:showBubbleSize val="0"/>
              <c:showCatName val="0"/>
              <c:showSerName val="0"/>
              <c:showPercent val="0"/>
            </c:dLbl>
            <c:dLbl>
              <c:idx val="3"/>
              <c:layout>
                <c:manualLayout>
                  <c:x val="0.0015"/>
                  <c:y val="0"/>
                </c:manualLayout>
              </c:layout>
              <c:dLblPos val="outEnd"/>
              <c:showLegendKey val="0"/>
              <c:showVal val="1"/>
              <c:showBubbleSize val="0"/>
              <c:showCatName val="0"/>
              <c:showSerName val="0"/>
              <c:showPercent val="0"/>
            </c:dLbl>
            <c:dLbl>
              <c:idx val="4"/>
              <c:layout>
                <c:manualLayout>
                  <c:x val="0.00425"/>
                  <c:y val="0"/>
                </c:manualLayout>
              </c:layout>
              <c:dLblPos val="out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Vyhodnotenie!$A$3:$A$7</c:f>
              <c:strCache/>
            </c:strRef>
          </c:cat>
          <c:val>
            <c:numRef>
              <c:f>Vyhodnotenie!$B$3:$B$7</c:f>
              <c:numCache/>
            </c:numRef>
          </c:val>
        </c:ser>
        <c:ser>
          <c:idx val="1"/>
          <c:order val="1"/>
          <c:tx>
            <c:strRef>
              <c:f>Vyhodnotenie!$C$1</c:f>
              <c:strCache>
                <c:ptCount val="1"/>
                <c:pt idx="0">
                  <c:v>Dotácia, NFP pre mesto
(externé zdroje)</c:v>
                </c:pt>
              </c:strCache>
            </c:strRef>
          </c:tx>
          <c:spPr>
            <a:solidFill>
              <a:schemeClr val="accent2">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525"/>
                  <c:y val="0"/>
                </c:manualLayout>
              </c:layout>
              <c:dLblPos val="outEnd"/>
              <c:showLegendKey val="0"/>
              <c:showVal val="1"/>
              <c:showBubbleSize val="0"/>
              <c:showCatName val="0"/>
              <c:showSerName val="0"/>
              <c:showPercent val="0"/>
            </c:dLbl>
            <c:dLbl>
              <c:idx val="4"/>
              <c:layout>
                <c:manualLayout>
                  <c:x val="0.002"/>
                  <c:y val="0"/>
                </c:manualLayout>
              </c:layout>
              <c:dLblPos val="out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dLblPos val="inEnd"/>
            <c:showLegendKey val="0"/>
            <c:showVal val="1"/>
            <c:showBubbleSize val="0"/>
            <c:showCatName val="0"/>
            <c:showSerName val="0"/>
            <c:showPercent val="0"/>
          </c:dLbls>
          <c:cat>
            <c:strRef>
              <c:f>Vyhodnotenie!$A$3:$A$7</c:f>
              <c:strCache/>
            </c:strRef>
          </c:cat>
          <c:val>
            <c:numRef>
              <c:f>Vyhodnotenie!$C$3:$C$7</c:f>
              <c:numCache/>
            </c:numRef>
          </c:val>
        </c:ser>
        <c:gapWidth val="65"/>
        <c:axId val="41665331"/>
        <c:axId val="39443660"/>
      </c:barChart>
      <c:catAx>
        <c:axId val="41665331"/>
        <c:scaling>
          <c:orientation val="minMax"/>
        </c:scaling>
        <c:axPos val="l"/>
        <c:delete val="0"/>
        <c:numFmt formatCode="General" sourceLinked="1"/>
        <c:majorTickMark val="none"/>
        <c:minorTickMark val="none"/>
        <c:tickLblPos val="nextTo"/>
        <c:spPr>
          <a:noFill/>
          <a:ln w="19050" cap="flat" cmpd="sng">
            <a:solidFill>
              <a:schemeClr val="tx1">
                <a:lumMod val="75000"/>
                <a:lumOff val="25000"/>
              </a:schemeClr>
            </a:solidFill>
            <a:round/>
          </a:ln>
        </c:spPr>
        <c:txPr>
          <a:bodyPr/>
          <a:lstStyle/>
          <a:p>
            <a:pPr>
              <a:defRPr lang="en-US" cap="none" sz="900" b="0" i="0" u="none" baseline="0">
                <a:solidFill>
                  <a:schemeClr val="tx1">
                    <a:lumMod val="75000"/>
                    <a:lumOff val="25000"/>
                  </a:schemeClr>
                </a:solidFill>
                <a:latin typeface="+mn-lt"/>
                <a:ea typeface="+mn-cs"/>
                <a:cs typeface="+mn-cs"/>
              </a:defRPr>
            </a:pPr>
          </a:p>
        </c:txPr>
        <c:crossAx val="39443660"/>
        <c:crosses val="autoZero"/>
        <c:auto val="1"/>
        <c:lblOffset val="100"/>
        <c:noMultiLvlLbl val="0"/>
      </c:catAx>
      <c:valAx>
        <c:axId val="39443660"/>
        <c:scaling>
          <c:orientation val="minMax"/>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 ##0.00\ &quot;€&quot;"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41665331"/>
        <c:crosses val="autoZero"/>
        <c:crossBetween val="between"/>
        <c:dispUnits/>
      </c:valAx>
      <c:spPr>
        <a:noFill/>
        <a:ln>
          <a:noFill/>
        </a:ln>
      </c:spPr>
    </c:plotArea>
    <c:legend>
      <c:legendPos val="b"/>
      <c:layout>
        <c:manualLayout>
          <c:xMode val="edge"/>
          <c:yMode val="edge"/>
          <c:x val="0.347"/>
          <c:y val="0.1765"/>
          <c:w val="0.3095"/>
          <c:h val="0.061"/>
        </c:manualLayout>
      </c:layout>
      <c:overlay val="0"/>
      <c:spPr>
        <a:solidFill>
          <a:schemeClr val="bg1">
            <a:lumMod val="95000"/>
            <a:alpha val="39000"/>
          </a:schemeClr>
        </a:solidFill>
        <a:ln>
          <a:noFill/>
        </a:ln>
      </c:spPr>
      <c:txPr>
        <a:bodyPr vert="horz" rot="0"/>
        <a:lstStyle/>
        <a:p>
          <a:pPr>
            <a:defRPr lang="en-US" cap="none" sz="900" b="0" i="0" u="none" baseline="0">
              <a:solidFill>
                <a:schemeClr val="tx1">
                  <a:lumMod val="75000"/>
                  <a:lumOff val="25000"/>
                </a:schemeClr>
              </a:solidFill>
              <a:latin typeface="+mn-lt"/>
              <a:ea typeface="Calibri"/>
              <a:cs typeface="Calibri"/>
            </a:defRPr>
          </a:pPr>
        </a:p>
      </c:txPr>
    </c:legend>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lstStyle/>
          <a:p>
            <a:pPr algn="l">
              <a:defRPr/>
            </a:pPr>
            <a:r>
              <a:rPr lang="en-US" cap="none" sz="1100" b="0" i="1" u="none" baseline="0">
                <a:latin typeface="Calibri"/>
                <a:ea typeface="Calibri"/>
                <a:cs typeface="Calibri"/>
              </a:rPr>
              <a:t>Aktivity Mesta Trnava v zmysle PHSR podľa stavu realizácie, </a:t>
            </a:r>
            <a:r>
              <a:rPr lang="en-US" cap="none" sz="1100" b="1" i="1" u="none" baseline="0">
                <a:latin typeface="Calibri"/>
                <a:ea typeface="Calibri"/>
                <a:cs typeface="Calibri"/>
              </a:rPr>
              <a:t>
Ľudské zdroje a podnikateľské prostredie,</a:t>
            </a:r>
            <a:r>
              <a:rPr lang="en-US" cap="none" sz="1100" b="1" i="1" u="none" baseline="0">
                <a:latin typeface="Calibri"/>
                <a:ea typeface="Calibri"/>
                <a:cs typeface="Calibri"/>
              </a:rPr>
              <a:t> </a:t>
            </a:r>
            <a:r>
              <a:rPr lang="en-US" cap="none" sz="1100" b="0" i="1" u="none" baseline="0">
                <a:latin typeface="Calibri"/>
                <a:ea typeface="Calibri"/>
                <a:cs typeface="Calibri"/>
              </a:rPr>
              <a:t>r. 2019</a:t>
            </a:r>
          </a:p>
        </c:rich>
      </c:tx>
      <c:layout>
        <c:manualLayout>
          <c:xMode val="edge"/>
          <c:yMode val="edge"/>
          <c:x val="0.00775"/>
          <c:y val="0.03825"/>
        </c:manualLayout>
      </c:layout>
      <c:overlay val="0"/>
      <c:spPr>
        <a:noFill/>
        <a:ln>
          <a:noFill/>
        </a:ln>
      </c:spPr>
    </c:title>
    <c:view3D>
      <c:rotX val="15"/>
      <c:rotY val="20"/>
      <c:depthPercent val="100"/>
      <c:rAngAx val="1"/>
    </c:view3D>
    <c:plotArea>
      <c:layout>
        <c:manualLayout>
          <c:layoutTarget val="inner"/>
          <c:xMode val="edge"/>
          <c:yMode val="edge"/>
          <c:x val="0.11225"/>
          <c:y val="0.1565"/>
          <c:w val="0.87075"/>
          <c:h val="0.6715"/>
        </c:manualLayout>
      </c:layout>
      <c:bar3DChart>
        <c:barDir val="bar"/>
        <c:grouping val="percentStacked"/>
        <c:varyColors val="0"/>
        <c:ser>
          <c:idx val="0"/>
          <c:order val="0"/>
          <c:tx>
            <c:strRef>
              <c:f>Vyhodnotenie!$B$29:$B$30</c:f>
              <c:strCache>
                <c:ptCount val="1"/>
                <c:pt idx="0">
                  <c:v>V príprave</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Vyhodnotenie!$A$31:$A$32</c:f>
              <c:strCache/>
            </c:strRef>
          </c:cat>
          <c:val>
            <c:numRef>
              <c:f>Vyhodnotenie!$B$31:$B$32</c:f>
              <c:numCache/>
            </c:numRef>
          </c:val>
          <c:shape val="box"/>
        </c:ser>
        <c:ser>
          <c:idx val="1"/>
          <c:order val="1"/>
          <c:tx>
            <c:strRef>
              <c:f>Vyhodnotenie!$C$29:$C$30</c:f>
              <c:strCache>
                <c:ptCount val="1"/>
                <c:pt idx="0">
                  <c:v>V realizácii</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Vyhodnotenie!$A$31:$A$32</c:f>
              <c:strCache/>
            </c:strRef>
          </c:cat>
          <c:val>
            <c:numRef>
              <c:f>Vyhodnotenie!$C$31:$C$32</c:f>
              <c:numCache/>
            </c:numRef>
          </c:val>
          <c:shape val="box"/>
        </c:ser>
        <c:ser>
          <c:idx val="2"/>
          <c:order val="2"/>
          <c:tx>
            <c:strRef>
              <c:f>Vyhodnotenie!$D$29:$D$30</c:f>
              <c:strCache>
                <c:ptCount val="1"/>
                <c:pt idx="0">
                  <c:v>Zrealizovaný</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Vyhodnotenie!$A$31:$A$32</c:f>
              <c:strCache/>
            </c:strRef>
          </c:cat>
          <c:val>
            <c:numRef>
              <c:f>Vyhodnotenie!$D$31:$D$32</c:f>
              <c:numCache/>
            </c:numRef>
          </c:val>
          <c:shape val="box"/>
        </c:ser>
        <c:ser>
          <c:idx val="3"/>
          <c:order val="3"/>
          <c:tx>
            <c:strRef>
              <c:f>Vyhodnotenie!$E$29:$E$30</c:f>
              <c:strCache>
                <c:ptCount val="1"/>
                <c:pt idx="0">
                  <c:v>Nerealizovaný</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Vyhodnotenie!$A$31:$A$32</c:f>
              <c:strCache/>
            </c:strRef>
          </c:cat>
          <c:val>
            <c:numRef>
              <c:f>Vyhodnotenie!$E$31:$E$32</c:f>
              <c:numCache/>
            </c:numRef>
          </c:val>
          <c:shape val="box"/>
        </c:ser>
        <c:shape val="box"/>
        <c:axId val="19448621"/>
        <c:axId val="40819862"/>
      </c:bar3DChart>
      <c:catAx>
        <c:axId val="19448621"/>
        <c:scaling>
          <c:orientation val="minMax"/>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819862"/>
        <c:crosses val="autoZero"/>
        <c:auto val="1"/>
        <c:lblOffset val="100"/>
        <c:noMultiLvlLbl val="0"/>
      </c:catAx>
      <c:valAx>
        <c:axId val="40819862"/>
        <c:scaling>
          <c:orientation val="minMax"/>
        </c:scaling>
        <c:axPos val="b"/>
        <c:delete val="1"/>
        <c:majorTickMark val="none"/>
        <c:minorTickMark val="none"/>
        <c:tickLblPos val="nextTo"/>
        <c:crossAx val="19448621"/>
        <c:crosses val="autoZero"/>
        <c:crossBetween val="between"/>
        <c:dispUnits/>
      </c:valAx>
      <c:spPr>
        <a:noFill/>
        <a:ln>
          <a:noFill/>
        </a:ln>
      </c:spPr>
    </c:plotArea>
    <c:legend>
      <c:legendPos val="b"/>
      <c:layout>
        <c:manualLayout>
          <c:xMode val="edge"/>
          <c:yMode val="edge"/>
          <c:x val="0.30075"/>
          <c:y val="0.8075"/>
          <c:w val="0.491"/>
          <c:h val="0.088"/>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w="25400">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lstStyle/>
          <a:p>
            <a:pPr algn="l">
              <a:defRPr/>
            </a:pPr>
            <a:r>
              <a:rPr lang="en-US" cap="none" sz="1100" b="0" i="1" u="none" baseline="0">
                <a:latin typeface="Calibri"/>
                <a:ea typeface="Calibri"/>
                <a:cs typeface="Calibri"/>
              </a:rPr>
              <a:t>Aktivity Mesta Trnava v zmysle PHSR podľa stavu realizácie, </a:t>
            </a:r>
            <a:r>
              <a:rPr lang="en-US" cap="none" sz="1100" b="1" i="1" u="none" baseline="0">
                <a:latin typeface="Calibri"/>
                <a:ea typeface="Calibri"/>
                <a:cs typeface="Calibri"/>
              </a:rPr>
              <a:t>
Doprava a technická infraštruktúra, </a:t>
            </a:r>
            <a:r>
              <a:rPr lang="en-US" cap="none" sz="1100" b="0" i="1" u="none" baseline="0">
                <a:latin typeface="Calibri"/>
                <a:ea typeface="Calibri"/>
                <a:cs typeface="Calibri"/>
              </a:rPr>
              <a:t>r. 2019</a:t>
            </a:r>
            <a:r>
              <a:rPr lang="en-US" cap="none" sz="1100" i="1" u="none" baseline="0">
                <a:latin typeface="Calibri"/>
                <a:ea typeface="Calibri"/>
                <a:cs typeface="Calibri"/>
              </a:rPr>
              <a:t>
</a:t>
            </a:r>
          </a:p>
        </c:rich>
      </c:tx>
      <c:layout>
        <c:manualLayout>
          <c:xMode val="edge"/>
          <c:yMode val="edge"/>
          <c:x val="0.01725"/>
          <c:y val="0.04325"/>
        </c:manualLayout>
      </c:layout>
      <c:overlay val="0"/>
      <c:spPr>
        <a:noFill/>
        <a:ln>
          <a:noFill/>
        </a:ln>
      </c:spPr>
    </c:title>
    <c:view3D>
      <c:rotX val="15"/>
      <c:rotY val="20"/>
      <c:depthPercent val="100"/>
      <c:rAngAx val="1"/>
    </c:view3D>
    <c:plotArea>
      <c:layout>
        <c:manualLayout>
          <c:layoutTarget val="inner"/>
          <c:xMode val="edge"/>
          <c:yMode val="edge"/>
          <c:x val="0.1235"/>
          <c:y val="0.1565"/>
          <c:w val="0.87075"/>
          <c:h val="0.6715"/>
        </c:manualLayout>
      </c:layout>
      <c:bar3DChart>
        <c:barDir val="bar"/>
        <c:grouping val="percentStacked"/>
        <c:varyColors val="0"/>
        <c:ser>
          <c:idx val="0"/>
          <c:order val="0"/>
          <c:tx>
            <c:strRef>
              <c:f>Vyhodnotenie!$B$29:$B$30</c:f>
              <c:strCache>
                <c:ptCount val="1"/>
                <c:pt idx="0">
                  <c:v>V príprave</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Vyhodnotenie!$A$50:$A$51</c:f>
              <c:strCache/>
            </c:strRef>
          </c:cat>
          <c:val>
            <c:numRef>
              <c:f>Vyhodnotenie!$B$50:$B$51</c:f>
              <c:numCache/>
            </c:numRef>
          </c:val>
          <c:shape val="box"/>
        </c:ser>
        <c:ser>
          <c:idx val="1"/>
          <c:order val="1"/>
          <c:tx>
            <c:strRef>
              <c:f>Vyhodnotenie!$C$29:$C$30</c:f>
              <c:strCache>
                <c:ptCount val="1"/>
                <c:pt idx="0">
                  <c:v>V realizácii</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Vyhodnotenie!$A$50:$A$51</c:f>
              <c:strCache/>
            </c:strRef>
          </c:cat>
          <c:val>
            <c:numRef>
              <c:f>Vyhodnotenie!$C$50:$C$51</c:f>
              <c:numCache/>
            </c:numRef>
          </c:val>
          <c:shape val="box"/>
        </c:ser>
        <c:ser>
          <c:idx val="2"/>
          <c:order val="2"/>
          <c:tx>
            <c:strRef>
              <c:f>Vyhodnotenie!$D$29:$D$30</c:f>
              <c:strCache>
                <c:ptCount val="1"/>
                <c:pt idx="0">
                  <c:v>Zrealizovaný</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Vyhodnotenie!$A$50:$A$51</c:f>
              <c:strCache/>
            </c:strRef>
          </c:cat>
          <c:val>
            <c:numRef>
              <c:f>Vyhodnotenie!$D$50:$D$51</c:f>
              <c:numCache/>
            </c:numRef>
          </c:val>
          <c:shape val="box"/>
        </c:ser>
        <c:ser>
          <c:idx val="3"/>
          <c:order val="3"/>
          <c:tx>
            <c:strRef>
              <c:f>Vyhodnotenie!$E$29:$E$30</c:f>
              <c:strCache>
                <c:ptCount val="1"/>
                <c:pt idx="0">
                  <c:v>Nerealizovaný</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Vyhodnotenie!$A$50:$A$51</c:f>
              <c:strCache/>
            </c:strRef>
          </c:cat>
          <c:val>
            <c:numRef>
              <c:f>Vyhodnotenie!$E$50:$E$51</c:f>
              <c:numCache/>
            </c:numRef>
          </c:val>
          <c:shape val="box"/>
        </c:ser>
        <c:shape val="box"/>
        <c:axId val="31834439"/>
        <c:axId val="18074496"/>
      </c:bar3DChart>
      <c:catAx>
        <c:axId val="31834439"/>
        <c:scaling>
          <c:orientation val="minMax"/>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074496"/>
        <c:crosses val="autoZero"/>
        <c:auto val="1"/>
        <c:lblOffset val="100"/>
        <c:noMultiLvlLbl val="0"/>
      </c:catAx>
      <c:valAx>
        <c:axId val="18074496"/>
        <c:scaling>
          <c:orientation val="minMax"/>
        </c:scaling>
        <c:axPos val="b"/>
        <c:delete val="1"/>
        <c:majorTickMark val="none"/>
        <c:minorTickMark val="none"/>
        <c:tickLblPos val="nextTo"/>
        <c:crossAx val="31834439"/>
        <c:crosses val="autoZero"/>
        <c:crossBetween val="between"/>
        <c:dispUnits/>
      </c:valAx>
      <c:spPr>
        <a:noFill/>
        <a:ln>
          <a:noFill/>
        </a:ln>
      </c:spPr>
    </c:plotArea>
    <c:legend>
      <c:legendPos val="b"/>
      <c:layout>
        <c:manualLayout>
          <c:xMode val="edge"/>
          <c:yMode val="edge"/>
          <c:x val="0.31975"/>
          <c:y val="0.78675"/>
          <c:w val="0.491"/>
          <c:h val="0.088"/>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w="25400">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lstStyle/>
          <a:p>
            <a:pPr algn="l">
              <a:defRPr/>
            </a:pPr>
            <a:r>
              <a:rPr lang="en-US" cap="none" sz="1100" b="0" i="1" u="none" baseline="0">
                <a:latin typeface="Calibri"/>
                <a:ea typeface="Calibri"/>
                <a:cs typeface="Calibri"/>
              </a:rPr>
              <a:t>Aktivity Mesta Trnava v zmysle PHSR podľa stavu realizácie, </a:t>
            </a:r>
            <a:r>
              <a:rPr lang="en-US" cap="none" sz="1100" b="1" i="1" u="none" baseline="0">
                <a:latin typeface="Calibri"/>
                <a:ea typeface="Calibri"/>
                <a:cs typeface="Calibri"/>
              </a:rPr>
              <a:t>
Mestské životné prostredie a podmienky pre voľný čas</a:t>
            </a:r>
            <a:r>
              <a:rPr lang="en-US" cap="none" sz="1100" b="0" i="1" u="none" baseline="0">
                <a:latin typeface="Calibri"/>
                <a:ea typeface="Calibri"/>
                <a:cs typeface="Calibri"/>
              </a:rPr>
              <a:t>, r. 2019</a:t>
            </a:r>
          </a:p>
        </c:rich>
      </c:tx>
      <c:layout>
        <c:manualLayout>
          <c:xMode val="edge"/>
          <c:yMode val="edge"/>
          <c:x val="0.00925"/>
          <c:y val="0.0485"/>
        </c:manualLayout>
      </c:layout>
      <c:overlay val="0"/>
      <c:spPr>
        <a:noFill/>
        <a:ln>
          <a:noFill/>
        </a:ln>
      </c:spPr>
    </c:title>
    <c:view3D>
      <c:rotX val="15"/>
      <c:rotY val="20"/>
      <c:depthPercent val="100"/>
      <c:rAngAx val="1"/>
    </c:view3D>
    <c:plotArea>
      <c:layout>
        <c:manualLayout>
          <c:layoutTarget val="inner"/>
          <c:xMode val="edge"/>
          <c:yMode val="edge"/>
          <c:x val="0.1235"/>
          <c:y val="0.1565"/>
          <c:w val="0.87075"/>
          <c:h val="0.6715"/>
        </c:manualLayout>
      </c:layout>
      <c:bar3DChart>
        <c:barDir val="bar"/>
        <c:grouping val="percentStacked"/>
        <c:varyColors val="0"/>
        <c:ser>
          <c:idx val="0"/>
          <c:order val="0"/>
          <c:tx>
            <c:strRef>
              <c:f>Vyhodnotenie!$B$29:$B$30</c:f>
              <c:strCache>
                <c:ptCount val="1"/>
                <c:pt idx="0">
                  <c:v>V príprave</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Vyhodnotenie!$A$70:$A$71</c:f>
              <c:strCache/>
            </c:strRef>
          </c:cat>
          <c:val>
            <c:numRef>
              <c:f>Vyhodnotenie!$B$70:$B$71</c:f>
              <c:numCache/>
            </c:numRef>
          </c:val>
          <c:shape val="box"/>
        </c:ser>
        <c:ser>
          <c:idx val="1"/>
          <c:order val="1"/>
          <c:tx>
            <c:strRef>
              <c:f>Vyhodnotenie!$C$29:$C$30</c:f>
              <c:strCache>
                <c:ptCount val="1"/>
                <c:pt idx="0">
                  <c:v>V realizácii</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Vyhodnotenie!$A$70:$A$71</c:f>
              <c:strCache/>
            </c:strRef>
          </c:cat>
          <c:val>
            <c:numRef>
              <c:f>Vyhodnotenie!$C$70:$C$71</c:f>
              <c:numCache/>
            </c:numRef>
          </c:val>
          <c:shape val="box"/>
        </c:ser>
        <c:ser>
          <c:idx val="2"/>
          <c:order val="2"/>
          <c:tx>
            <c:strRef>
              <c:f>Vyhodnotenie!$D$29:$D$30</c:f>
              <c:strCache>
                <c:ptCount val="1"/>
                <c:pt idx="0">
                  <c:v>Zrealizovaný</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Vyhodnotenie!$A$70:$A$71</c:f>
              <c:strCache/>
            </c:strRef>
          </c:cat>
          <c:val>
            <c:numRef>
              <c:f>Vyhodnotenie!$D$70:$D$71</c:f>
              <c:numCache/>
            </c:numRef>
          </c:val>
          <c:shape val="box"/>
        </c:ser>
        <c:ser>
          <c:idx val="3"/>
          <c:order val="3"/>
          <c:tx>
            <c:strRef>
              <c:f>Vyhodnotenie!$E$29:$E$30</c:f>
              <c:strCache>
                <c:ptCount val="1"/>
                <c:pt idx="0">
                  <c:v>Nerealizovaný</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Vyhodnotenie!$A$70:$A$71</c:f>
              <c:strCache/>
            </c:strRef>
          </c:cat>
          <c:val>
            <c:numRef>
              <c:f>Vyhodnotenie!$E$70:$E$71</c:f>
              <c:numCache/>
            </c:numRef>
          </c:val>
          <c:shape val="box"/>
        </c:ser>
        <c:shape val="box"/>
        <c:axId val="28452737"/>
        <c:axId val="54748042"/>
      </c:bar3DChart>
      <c:catAx>
        <c:axId val="28452737"/>
        <c:scaling>
          <c:orientation val="minMax"/>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748042"/>
        <c:crosses val="autoZero"/>
        <c:auto val="1"/>
        <c:lblOffset val="100"/>
        <c:noMultiLvlLbl val="0"/>
      </c:catAx>
      <c:valAx>
        <c:axId val="54748042"/>
        <c:scaling>
          <c:orientation val="minMax"/>
        </c:scaling>
        <c:axPos val="b"/>
        <c:delete val="1"/>
        <c:majorTickMark val="none"/>
        <c:minorTickMark val="none"/>
        <c:tickLblPos val="nextTo"/>
        <c:crossAx val="28452737"/>
        <c:crosses val="autoZero"/>
        <c:crossBetween val="between"/>
        <c:dispUnits/>
      </c:valAx>
      <c:spPr>
        <a:noFill/>
        <a:ln>
          <a:noFill/>
        </a:ln>
      </c:spPr>
    </c:plotArea>
    <c:legend>
      <c:legendPos val="b"/>
      <c:layout>
        <c:manualLayout>
          <c:xMode val="edge"/>
          <c:yMode val="edge"/>
          <c:x val="0.315"/>
          <c:y val="0.792"/>
          <c:w val="0.491"/>
          <c:h val="0.088"/>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w="25400">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lstStyle/>
          <a:p>
            <a:pPr algn="l">
              <a:defRPr/>
            </a:pPr>
            <a:r>
              <a:rPr lang="en-US" cap="none" sz="1100" b="0" i="1" u="none" baseline="0">
                <a:latin typeface="Calibri"/>
                <a:ea typeface="Calibri"/>
                <a:cs typeface="Calibri"/>
              </a:rPr>
              <a:t>Aktivity Mesta Trnava v zmysle PHSR podľa stavu realizácie, </a:t>
            </a:r>
            <a:r>
              <a:rPr lang="en-US" cap="none" sz="1100" b="1" i="1" u="none" baseline="0">
                <a:latin typeface="Calibri"/>
                <a:ea typeface="Calibri"/>
                <a:cs typeface="Calibri"/>
              </a:rPr>
              <a:t>
Komunikácia, verejné služby a občan</a:t>
            </a:r>
            <a:r>
              <a:rPr lang="en-US" cap="none" sz="1100" b="0" i="1" u="none" baseline="0">
                <a:latin typeface="Calibri"/>
                <a:ea typeface="Calibri"/>
                <a:cs typeface="Calibri"/>
              </a:rPr>
              <a:t>, r. 2019</a:t>
            </a:r>
          </a:p>
        </c:rich>
      </c:tx>
      <c:layout>
        <c:manualLayout>
          <c:xMode val="edge"/>
          <c:yMode val="edge"/>
          <c:x val="0.00775"/>
          <c:y val="0.04325"/>
        </c:manualLayout>
      </c:layout>
      <c:overlay val="0"/>
      <c:spPr>
        <a:noFill/>
        <a:ln>
          <a:noFill/>
        </a:ln>
      </c:spPr>
    </c:title>
    <c:view3D>
      <c:rotX val="15"/>
      <c:rotY val="20"/>
      <c:depthPercent val="100"/>
      <c:rAngAx val="1"/>
    </c:view3D>
    <c:plotArea>
      <c:layout>
        <c:manualLayout>
          <c:layoutTarget val="inner"/>
          <c:xMode val="edge"/>
          <c:yMode val="edge"/>
          <c:x val="0.1235"/>
          <c:y val="0.1565"/>
          <c:w val="0.87075"/>
          <c:h val="0.6715"/>
        </c:manualLayout>
      </c:layout>
      <c:bar3DChart>
        <c:barDir val="bar"/>
        <c:grouping val="percentStacked"/>
        <c:varyColors val="0"/>
        <c:ser>
          <c:idx val="0"/>
          <c:order val="0"/>
          <c:tx>
            <c:strRef>
              <c:f>Vyhodnotenie!$B$29:$B$30</c:f>
              <c:strCache>
                <c:ptCount val="1"/>
                <c:pt idx="0">
                  <c:v>V príprave</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Vyhodnotenie!$A$90:$A$91</c:f>
              <c:strCache/>
            </c:strRef>
          </c:cat>
          <c:val>
            <c:numRef>
              <c:f>Vyhodnotenie!$B$90:$B$91</c:f>
              <c:numCache/>
            </c:numRef>
          </c:val>
          <c:shape val="box"/>
        </c:ser>
        <c:ser>
          <c:idx val="1"/>
          <c:order val="1"/>
          <c:tx>
            <c:strRef>
              <c:f>Vyhodnotenie!$C$29:$C$30</c:f>
              <c:strCache>
                <c:ptCount val="1"/>
                <c:pt idx="0">
                  <c:v>V realizácii</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Vyhodnotenie!$A$90:$A$91</c:f>
              <c:strCache/>
            </c:strRef>
          </c:cat>
          <c:val>
            <c:numRef>
              <c:f>Vyhodnotenie!$C$90:$C$91</c:f>
              <c:numCache/>
            </c:numRef>
          </c:val>
          <c:shape val="box"/>
        </c:ser>
        <c:ser>
          <c:idx val="2"/>
          <c:order val="2"/>
          <c:tx>
            <c:strRef>
              <c:f>Vyhodnotenie!$D$29:$D$30</c:f>
              <c:strCache>
                <c:ptCount val="1"/>
                <c:pt idx="0">
                  <c:v>Zrealizovaný</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Vyhodnotenie!$A$90:$A$91</c:f>
              <c:strCache/>
            </c:strRef>
          </c:cat>
          <c:val>
            <c:numRef>
              <c:f>Vyhodnotenie!$D$90:$D$91</c:f>
              <c:numCache/>
            </c:numRef>
          </c:val>
          <c:shape val="box"/>
        </c:ser>
        <c:ser>
          <c:idx val="3"/>
          <c:order val="3"/>
          <c:tx>
            <c:strRef>
              <c:f>Vyhodnotenie!$E$29:$E$30</c:f>
              <c:strCache>
                <c:ptCount val="1"/>
                <c:pt idx="0">
                  <c:v>Nerealizovaný</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Vyhodnotenie!$A$90:$A$91</c:f>
              <c:strCache/>
            </c:strRef>
          </c:cat>
          <c:val>
            <c:numRef>
              <c:f>Vyhodnotenie!$E$90:$E$91</c:f>
              <c:numCache/>
            </c:numRef>
          </c:val>
          <c:shape val="box"/>
        </c:ser>
        <c:shape val="box"/>
        <c:axId val="22970331"/>
        <c:axId val="5406388"/>
      </c:bar3DChart>
      <c:catAx>
        <c:axId val="22970331"/>
        <c:scaling>
          <c:orientation val="minMax"/>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06388"/>
        <c:crosses val="autoZero"/>
        <c:auto val="1"/>
        <c:lblOffset val="100"/>
        <c:noMultiLvlLbl val="0"/>
      </c:catAx>
      <c:valAx>
        <c:axId val="5406388"/>
        <c:scaling>
          <c:orientation val="minMax"/>
        </c:scaling>
        <c:axPos val="b"/>
        <c:delete val="1"/>
        <c:majorTickMark val="none"/>
        <c:minorTickMark val="none"/>
        <c:tickLblPos val="nextTo"/>
        <c:crossAx val="22970331"/>
        <c:crosses val="autoZero"/>
        <c:crossBetween val="between"/>
        <c:dispUnits/>
      </c:valAx>
      <c:spPr>
        <a:noFill/>
        <a:ln>
          <a:noFill/>
        </a:ln>
      </c:spPr>
    </c:plotArea>
    <c:legend>
      <c:legendPos val="b"/>
      <c:layout>
        <c:manualLayout>
          <c:xMode val="edge"/>
          <c:yMode val="edge"/>
          <c:x val="0.315"/>
          <c:y val="0.792"/>
          <c:w val="0.491"/>
          <c:h val="0.088"/>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w="25400">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1" u="none" baseline="0">
                <a:solidFill>
                  <a:schemeClr val="tx1">
                    <a:lumMod val="65000"/>
                    <a:lumOff val="35000"/>
                  </a:schemeClr>
                </a:solidFill>
                <a:latin typeface="+mn-lt"/>
                <a:ea typeface="Calibri"/>
                <a:cs typeface="Calibri"/>
              </a:rPr>
              <a:t>Projekty v rámci PHSR, financované z externých zdrojov</a:t>
            </a:r>
          </a:p>
        </c:rich>
      </c:tx>
      <c:layout>
        <c:manualLayout>
          <c:xMode val="edge"/>
          <c:yMode val="edge"/>
          <c:x val="0.03925"/>
          <c:y val="0.014"/>
        </c:manualLayout>
      </c:layout>
      <c:overlay val="0"/>
      <c:spPr>
        <a:noFill/>
        <a:ln>
          <a:noFill/>
        </a:ln>
      </c:spPr>
    </c:title>
    <c:plotArea>
      <c:layout/>
      <c:barChart>
        <c:barDir val="col"/>
        <c:grouping val="clustered"/>
        <c:varyColors val="0"/>
        <c:ser>
          <c:idx val="0"/>
          <c:order val="0"/>
          <c:tx>
            <c:strRef>
              <c:f>Vyhodnotenie!$B$108</c:f>
              <c:strCache>
                <c:ptCount val="1"/>
                <c:pt idx="0">
                  <c:v>Prioritne zdroje EÚ</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Vyhodnotenie!$A$109:$A$112</c:f>
              <c:strCache/>
            </c:strRef>
          </c:cat>
          <c:val>
            <c:numRef>
              <c:f>Vyhodnotenie!$B$109:$B$112</c:f>
              <c:numCache/>
            </c:numRef>
          </c:val>
        </c:ser>
        <c:ser>
          <c:idx val="1"/>
          <c:order val="1"/>
          <c:tx>
            <c:strRef>
              <c:f>Vyhodnotenie!$C$108</c:f>
              <c:strCache>
                <c:ptCount val="1"/>
                <c:pt idx="0">
                  <c:v>Prioritne zdroje ŠR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Vyhodnotenie!$A$109:$A$112</c:f>
              <c:strCache/>
            </c:strRef>
          </c:cat>
          <c:val>
            <c:numRef>
              <c:f>Vyhodnotenie!$C$109:$C$112</c:f>
              <c:numCache/>
            </c:numRef>
          </c:val>
        </c:ser>
        <c:ser>
          <c:idx val="2"/>
          <c:order val="2"/>
          <c:tx>
            <c:strRef>
              <c:f>Vyhodnotenie!$D$108</c:f>
              <c:strCache>
                <c:ptCount val="1"/>
                <c:pt idx="0">
                  <c:v>Spolu</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Vyhodnotenie!$A$109:$A$112</c:f>
              <c:strCache/>
            </c:strRef>
          </c:cat>
          <c:val>
            <c:numRef>
              <c:f>Vyhodnotenie!$D$109:$D$112</c:f>
              <c:numCache/>
            </c:numRef>
          </c:val>
        </c:ser>
        <c:overlap val="-27"/>
        <c:gapWidth val="219"/>
        <c:axId val="48657493"/>
        <c:axId val="35264254"/>
      </c:barChart>
      <c:catAx>
        <c:axId val="4865749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264254"/>
        <c:crosses val="autoZero"/>
        <c:auto val="1"/>
        <c:lblOffset val="100"/>
        <c:noMultiLvlLbl val="0"/>
      </c:catAx>
      <c:valAx>
        <c:axId val="35264254"/>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65749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6</xdr:col>
      <xdr:colOff>76200</xdr:colOff>
      <xdr:row>26</xdr:row>
      <xdr:rowOff>85725</xdr:rowOff>
    </xdr:to>
    <xdr:graphicFrame macro="">
      <xdr:nvGraphicFramePr>
        <xdr:cNvPr id="2" name="Graf 1"/>
        <xdr:cNvGraphicFramePr/>
      </xdr:nvGraphicFramePr>
      <xdr:xfrm>
        <a:off x="0" y="2162175"/>
        <a:ext cx="8124825" cy="35147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33</xdr:row>
      <xdr:rowOff>28575</xdr:rowOff>
    </xdr:from>
    <xdr:to>
      <xdr:col>5</xdr:col>
      <xdr:colOff>895350</xdr:colOff>
      <xdr:row>45</xdr:row>
      <xdr:rowOff>171450</xdr:rowOff>
    </xdr:to>
    <xdr:graphicFrame macro="">
      <xdr:nvGraphicFramePr>
        <xdr:cNvPr id="7" name="Graf 6"/>
        <xdr:cNvGraphicFramePr/>
      </xdr:nvGraphicFramePr>
      <xdr:xfrm>
        <a:off x="66675" y="6953250"/>
        <a:ext cx="7972425" cy="24288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0</xdr:rowOff>
    </xdr:from>
    <xdr:to>
      <xdr:col>5</xdr:col>
      <xdr:colOff>828675</xdr:colOff>
      <xdr:row>65</xdr:row>
      <xdr:rowOff>152400</xdr:rowOff>
    </xdr:to>
    <xdr:graphicFrame macro="">
      <xdr:nvGraphicFramePr>
        <xdr:cNvPr id="8" name="Graf 7"/>
        <xdr:cNvGraphicFramePr/>
      </xdr:nvGraphicFramePr>
      <xdr:xfrm>
        <a:off x="0" y="10734675"/>
        <a:ext cx="7972425" cy="2438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73</xdr:row>
      <xdr:rowOff>0</xdr:rowOff>
    </xdr:from>
    <xdr:to>
      <xdr:col>5</xdr:col>
      <xdr:colOff>828675</xdr:colOff>
      <xdr:row>85</xdr:row>
      <xdr:rowOff>152400</xdr:rowOff>
    </xdr:to>
    <xdr:graphicFrame macro="">
      <xdr:nvGraphicFramePr>
        <xdr:cNvPr id="9" name="Graf 8"/>
        <xdr:cNvGraphicFramePr/>
      </xdr:nvGraphicFramePr>
      <xdr:xfrm>
        <a:off x="0" y="14678025"/>
        <a:ext cx="7972425" cy="24384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93</xdr:row>
      <xdr:rowOff>0</xdr:rowOff>
    </xdr:from>
    <xdr:to>
      <xdr:col>5</xdr:col>
      <xdr:colOff>828675</xdr:colOff>
      <xdr:row>105</xdr:row>
      <xdr:rowOff>152400</xdr:rowOff>
    </xdr:to>
    <xdr:graphicFrame macro="">
      <xdr:nvGraphicFramePr>
        <xdr:cNvPr id="10" name="Graf 9"/>
        <xdr:cNvGraphicFramePr/>
      </xdr:nvGraphicFramePr>
      <xdr:xfrm>
        <a:off x="0" y="18488025"/>
        <a:ext cx="7972425" cy="2438400"/>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112</xdr:row>
      <xdr:rowOff>95250</xdr:rowOff>
    </xdr:from>
    <xdr:to>
      <xdr:col>5</xdr:col>
      <xdr:colOff>847725</xdr:colOff>
      <xdr:row>126</xdr:row>
      <xdr:rowOff>171450</xdr:rowOff>
    </xdr:to>
    <xdr:graphicFrame macro="">
      <xdr:nvGraphicFramePr>
        <xdr:cNvPr id="3" name="Graf 2"/>
        <xdr:cNvGraphicFramePr/>
      </xdr:nvGraphicFramePr>
      <xdr:xfrm>
        <a:off x="123825" y="22202775"/>
        <a:ext cx="786765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BT574"/>
  <sheetViews>
    <sheetView showGridLines="0" tabSelected="1" zoomScale="90" zoomScaleNormal="90" zoomScaleSheetLayoutView="115" zoomScalePageLayoutView="80" workbookViewId="0" topLeftCell="A1">
      <selection activeCell="A83" sqref="A83"/>
    </sheetView>
  </sheetViews>
  <sheetFormatPr defaultColWidth="8.8515625" defaultRowHeight="15"/>
  <cols>
    <col min="1" max="1" width="9.00390625" style="22" customWidth="1"/>
    <col min="2" max="2" width="12.8515625" style="112" customWidth="1"/>
    <col min="3" max="3" width="24.28125" style="18" customWidth="1"/>
    <col min="4" max="4" width="13.421875" style="3" customWidth="1"/>
    <col min="5" max="6" width="22.00390625" style="3" customWidth="1"/>
    <col min="7" max="7" width="12.28125" style="3" customWidth="1"/>
    <col min="8" max="8" width="23.421875" style="11" customWidth="1"/>
    <col min="9" max="9" width="23.00390625" style="3" customWidth="1"/>
    <col min="10" max="10" width="11.421875" style="26" customWidth="1"/>
    <col min="11" max="14" width="15.7109375" style="76" customWidth="1"/>
    <col min="15" max="15" width="15.7109375" style="111" customWidth="1"/>
    <col min="16" max="16384" width="8.8515625" style="4" customWidth="1"/>
  </cols>
  <sheetData>
    <row r="1" spans="1:15" ht="24" customHeight="1">
      <c r="A1" s="224" t="s">
        <v>0</v>
      </c>
      <c r="B1" s="225"/>
      <c r="C1" s="225"/>
      <c r="D1" s="225"/>
      <c r="E1" s="225"/>
      <c r="F1" s="225"/>
      <c r="G1" s="225"/>
      <c r="H1" s="225"/>
      <c r="I1" s="225"/>
      <c r="J1" s="225"/>
      <c r="K1" s="225"/>
      <c r="L1" s="225"/>
      <c r="M1" s="225"/>
      <c r="N1" s="225"/>
      <c r="O1" s="226"/>
    </row>
    <row r="2" spans="1:15" s="2" customFormat="1" ht="54" customHeight="1">
      <c r="A2" s="114" t="s">
        <v>1</v>
      </c>
      <c r="B2" s="95" t="s">
        <v>2</v>
      </c>
      <c r="C2" s="31" t="s">
        <v>3</v>
      </c>
      <c r="D2" s="31" t="s">
        <v>4</v>
      </c>
      <c r="E2" s="31" t="s">
        <v>5</v>
      </c>
      <c r="F2" s="31" t="s">
        <v>6</v>
      </c>
      <c r="G2" s="31" t="s">
        <v>7</v>
      </c>
      <c r="H2" s="32" t="s">
        <v>8</v>
      </c>
      <c r="I2" s="31" t="s">
        <v>9</v>
      </c>
      <c r="J2" s="33" t="s">
        <v>10</v>
      </c>
      <c r="K2" s="63" t="s">
        <v>11</v>
      </c>
      <c r="L2" s="63" t="s">
        <v>12</v>
      </c>
      <c r="M2" s="63" t="s">
        <v>13</v>
      </c>
      <c r="N2" s="63" t="s">
        <v>14</v>
      </c>
      <c r="O2" s="63" t="s">
        <v>15</v>
      </c>
    </row>
    <row r="3" spans="1:15" ht="65.25" customHeight="1">
      <c r="A3" s="227" t="s">
        <v>16</v>
      </c>
      <c r="B3" s="219" t="s">
        <v>17</v>
      </c>
      <c r="C3" s="221" t="s">
        <v>644</v>
      </c>
      <c r="D3" s="179" t="s">
        <v>18</v>
      </c>
      <c r="E3" s="117" t="s">
        <v>19</v>
      </c>
      <c r="F3" s="117" t="s">
        <v>645</v>
      </c>
      <c r="G3" s="117" t="s">
        <v>20</v>
      </c>
      <c r="H3" s="35" t="s">
        <v>646</v>
      </c>
      <c r="I3" s="117" t="s">
        <v>21</v>
      </c>
      <c r="J3" s="36">
        <v>60</v>
      </c>
      <c r="K3" s="64">
        <v>662731</v>
      </c>
      <c r="L3" s="64">
        <v>344034</v>
      </c>
      <c r="M3" s="64">
        <v>0</v>
      </c>
      <c r="N3" s="64">
        <v>0</v>
      </c>
      <c r="O3" s="110">
        <f>SUM(K3:N3)</f>
        <v>1006765</v>
      </c>
    </row>
    <row r="4" spans="1:15" ht="38.25" customHeight="1">
      <c r="A4" s="227"/>
      <c r="B4" s="219"/>
      <c r="C4" s="221"/>
      <c r="D4" s="179"/>
      <c r="E4" s="180" t="s">
        <v>720</v>
      </c>
      <c r="F4" s="181"/>
      <c r="G4" s="181"/>
      <c r="H4" s="181"/>
      <c r="I4" s="181"/>
      <c r="J4" s="181"/>
      <c r="K4" s="181"/>
      <c r="L4" s="181"/>
      <c r="M4" s="181"/>
      <c r="N4" s="181"/>
      <c r="O4" s="182"/>
    </row>
    <row r="5" spans="1:15" ht="27" customHeight="1">
      <c r="A5" s="227"/>
      <c r="B5" s="219"/>
      <c r="C5" s="221"/>
      <c r="D5" s="179"/>
      <c r="E5" s="183" t="s">
        <v>22</v>
      </c>
      <c r="F5" s="184"/>
      <c r="G5" s="184"/>
      <c r="H5" s="184"/>
      <c r="I5" s="184"/>
      <c r="J5" s="184"/>
      <c r="K5" s="184"/>
      <c r="L5" s="184"/>
      <c r="M5" s="184"/>
      <c r="N5" s="184"/>
      <c r="O5" s="185"/>
    </row>
    <row r="6" spans="1:15" ht="38.25" customHeight="1">
      <c r="A6" s="227"/>
      <c r="B6" s="219"/>
      <c r="C6" s="221" t="s">
        <v>647</v>
      </c>
      <c r="D6" s="197" t="s">
        <v>23</v>
      </c>
      <c r="E6" s="117" t="s">
        <v>19</v>
      </c>
      <c r="F6" s="117" t="s">
        <v>24</v>
      </c>
      <c r="G6" s="117" t="s">
        <v>25</v>
      </c>
      <c r="H6" s="35" t="s">
        <v>26</v>
      </c>
      <c r="I6" s="117" t="s">
        <v>21</v>
      </c>
      <c r="J6" s="37">
        <v>0</v>
      </c>
      <c r="K6" s="64">
        <v>0</v>
      </c>
      <c r="L6" s="64">
        <v>0</v>
      </c>
      <c r="M6" s="64">
        <v>0</v>
      </c>
      <c r="N6" s="64">
        <v>0</v>
      </c>
      <c r="O6" s="110">
        <f>SUM(K6:N6)</f>
        <v>0</v>
      </c>
    </row>
    <row r="7" spans="1:15" ht="25.5" customHeight="1">
      <c r="A7" s="227"/>
      <c r="B7" s="219"/>
      <c r="C7" s="221"/>
      <c r="D7" s="197"/>
      <c r="E7" s="183" t="s">
        <v>27</v>
      </c>
      <c r="F7" s="184"/>
      <c r="G7" s="184"/>
      <c r="H7" s="184"/>
      <c r="I7" s="184"/>
      <c r="J7" s="184"/>
      <c r="K7" s="184"/>
      <c r="L7" s="184"/>
      <c r="M7" s="184"/>
      <c r="N7" s="184"/>
      <c r="O7" s="185"/>
    </row>
    <row r="8" spans="1:15" ht="18" customHeight="1">
      <c r="A8" s="227"/>
      <c r="B8" s="219"/>
      <c r="C8" s="221"/>
      <c r="D8" s="197"/>
      <c r="E8" s="183" t="s">
        <v>28</v>
      </c>
      <c r="F8" s="184"/>
      <c r="G8" s="184"/>
      <c r="H8" s="184"/>
      <c r="I8" s="184"/>
      <c r="J8" s="184"/>
      <c r="K8" s="184"/>
      <c r="L8" s="184"/>
      <c r="M8" s="184"/>
      <c r="N8" s="184"/>
      <c r="O8" s="185"/>
    </row>
    <row r="9" spans="1:15" ht="45" customHeight="1">
      <c r="A9" s="227"/>
      <c r="B9" s="219"/>
      <c r="C9" s="221" t="s">
        <v>29</v>
      </c>
      <c r="D9" s="179" t="s">
        <v>134</v>
      </c>
      <c r="E9" s="117" t="s">
        <v>30</v>
      </c>
      <c r="F9" s="117" t="s">
        <v>648</v>
      </c>
      <c r="G9" s="117" t="s">
        <v>31</v>
      </c>
      <c r="H9" s="35" t="s">
        <v>649</v>
      </c>
      <c r="I9" s="117" t="s">
        <v>32</v>
      </c>
      <c r="J9" s="36">
        <v>60</v>
      </c>
      <c r="K9" s="64">
        <v>0</v>
      </c>
      <c r="L9" s="64">
        <v>0</v>
      </c>
      <c r="M9" s="64">
        <v>168000</v>
      </c>
      <c r="N9" s="64">
        <v>382000</v>
      </c>
      <c r="O9" s="110">
        <f>SUM(K9:N9)</f>
        <v>550000</v>
      </c>
    </row>
    <row r="10" spans="1:15" ht="23.25" customHeight="1">
      <c r="A10" s="227"/>
      <c r="B10" s="219"/>
      <c r="C10" s="221"/>
      <c r="D10" s="179"/>
      <c r="E10" s="200" t="s">
        <v>33</v>
      </c>
      <c r="F10" s="201"/>
      <c r="G10" s="201"/>
      <c r="H10" s="201"/>
      <c r="I10" s="201"/>
      <c r="J10" s="201"/>
      <c r="K10" s="201"/>
      <c r="L10" s="201"/>
      <c r="M10" s="201"/>
      <c r="N10" s="201"/>
      <c r="O10" s="202"/>
    </row>
    <row r="11" spans="1:15" ht="24" customHeight="1">
      <c r="A11" s="227"/>
      <c r="B11" s="219"/>
      <c r="C11" s="221"/>
      <c r="D11" s="179"/>
      <c r="E11" s="183" t="s">
        <v>34</v>
      </c>
      <c r="F11" s="184"/>
      <c r="G11" s="184"/>
      <c r="H11" s="184"/>
      <c r="I11" s="184"/>
      <c r="J11" s="184"/>
      <c r="K11" s="184"/>
      <c r="L11" s="184"/>
      <c r="M11" s="184"/>
      <c r="N11" s="184"/>
      <c r="O11" s="185"/>
    </row>
    <row r="12" spans="1:15" ht="37.5" customHeight="1">
      <c r="A12" s="227"/>
      <c r="B12" s="219" t="s">
        <v>35</v>
      </c>
      <c r="C12" s="178" t="s">
        <v>36</v>
      </c>
      <c r="D12" s="179" t="s">
        <v>18</v>
      </c>
      <c r="E12" s="117" t="s">
        <v>37</v>
      </c>
      <c r="F12" s="117" t="s">
        <v>19</v>
      </c>
      <c r="G12" s="117" t="s">
        <v>38</v>
      </c>
      <c r="H12" s="35" t="s">
        <v>39</v>
      </c>
      <c r="I12" s="117" t="s">
        <v>40</v>
      </c>
      <c r="J12" s="37">
        <v>29</v>
      </c>
      <c r="K12" s="47">
        <v>0</v>
      </c>
      <c r="L12" s="47">
        <v>0</v>
      </c>
      <c r="M12" s="47">
        <v>0</v>
      </c>
      <c r="N12" s="47">
        <v>0</v>
      </c>
      <c r="O12" s="110">
        <f>SUM(K12:N12)</f>
        <v>0</v>
      </c>
    </row>
    <row r="13" spans="1:15" ht="22.5" customHeight="1">
      <c r="A13" s="227"/>
      <c r="B13" s="219"/>
      <c r="C13" s="178"/>
      <c r="D13" s="179"/>
      <c r="E13" s="180" t="s">
        <v>41</v>
      </c>
      <c r="F13" s="181"/>
      <c r="G13" s="181"/>
      <c r="H13" s="181"/>
      <c r="I13" s="181"/>
      <c r="J13" s="181"/>
      <c r="K13" s="181"/>
      <c r="L13" s="181"/>
      <c r="M13" s="181"/>
      <c r="N13" s="181"/>
      <c r="O13" s="182"/>
    </row>
    <row r="14" spans="1:15" ht="21" customHeight="1">
      <c r="A14" s="227"/>
      <c r="B14" s="219"/>
      <c r="C14" s="178"/>
      <c r="D14" s="179"/>
      <c r="E14" s="203" t="s">
        <v>42</v>
      </c>
      <c r="F14" s="204"/>
      <c r="G14" s="204"/>
      <c r="H14" s="204"/>
      <c r="I14" s="204"/>
      <c r="J14" s="204"/>
      <c r="K14" s="204"/>
      <c r="L14" s="204"/>
      <c r="M14" s="204"/>
      <c r="N14" s="204"/>
      <c r="O14" s="205"/>
    </row>
    <row r="15" spans="1:15" ht="51">
      <c r="A15" s="227"/>
      <c r="B15" s="219" t="s">
        <v>43</v>
      </c>
      <c r="C15" s="221" t="s">
        <v>44</v>
      </c>
      <c r="D15" s="197" t="s">
        <v>23</v>
      </c>
      <c r="E15" s="117" t="s">
        <v>45</v>
      </c>
      <c r="F15" s="117" t="s">
        <v>46</v>
      </c>
      <c r="G15" s="46">
        <v>2020</v>
      </c>
      <c r="H15" s="35" t="s">
        <v>334</v>
      </c>
      <c r="I15" s="117" t="s">
        <v>650</v>
      </c>
      <c r="J15" s="36">
        <v>0</v>
      </c>
      <c r="K15" s="47">
        <v>0</v>
      </c>
      <c r="L15" s="47">
        <v>0</v>
      </c>
      <c r="M15" s="47">
        <v>0</v>
      </c>
      <c r="N15" s="47">
        <v>0</v>
      </c>
      <c r="O15" s="110">
        <f>SUM(K15:N15)</f>
        <v>0</v>
      </c>
    </row>
    <row r="16" spans="1:15" ht="27.75" customHeight="1">
      <c r="A16" s="227"/>
      <c r="B16" s="219"/>
      <c r="C16" s="221"/>
      <c r="D16" s="197"/>
      <c r="E16" s="180" t="s">
        <v>614</v>
      </c>
      <c r="F16" s="181"/>
      <c r="G16" s="181"/>
      <c r="H16" s="181"/>
      <c r="I16" s="181"/>
      <c r="J16" s="181"/>
      <c r="K16" s="181"/>
      <c r="L16" s="181"/>
      <c r="M16" s="181"/>
      <c r="N16" s="181"/>
      <c r="O16" s="182"/>
    </row>
    <row r="17" spans="1:15" ht="47.25" customHeight="1">
      <c r="A17" s="227"/>
      <c r="B17" s="219"/>
      <c r="C17" s="221"/>
      <c r="D17" s="197"/>
      <c r="E17" s="183" t="s">
        <v>48</v>
      </c>
      <c r="F17" s="184"/>
      <c r="G17" s="184"/>
      <c r="H17" s="184"/>
      <c r="I17" s="184"/>
      <c r="J17" s="184"/>
      <c r="K17" s="184"/>
      <c r="L17" s="184"/>
      <c r="M17" s="184"/>
      <c r="N17" s="184"/>
      <c r="O17" s="185"/>
    </row>
    <row r="18" spans="1:15" ht="99" customHeight="1">
      <c r="A18" s="227"/>
      <c r="B18" s="219"/>
      <c r="C18" s="221" t="s">
        <v>49</v>
      </c>
      <c r="D18" s="196" t="s">
        <v>50</v>
      </c>
      <c r="E18" s="117" t="s">
        <v>45</v>
      </c>
      <c r="F18" s="117" t="s">
        <v>651</v>
      </c>
      <c r="G18" s="46" t="s">
        <v>51</v>
      </c>
      <c r="H18" s="35" t="s">
        <v>47</v>
      </c>
      <c r="I18" s="117" t="s">
        <v>652</v>
      </c>
      <c r="J18" s="36">
        <v>136</v>
      </c>
      <c r="K18" s="47">
        <v>0</v>
      </c>
      <c r="L18" s="47">
        <v>0</v>
      </c>
      <c r="M18" s="47">
        <v>48086</v>
      </c>
      <c r="N18" s="47">
        <v>555.84</v>
      </c>
      <c r="O18" s="110">
        <f>SUM(K18:N18)</f>
        <v>48641.84</v>
      </c>
    </row>
    <row r="19" spans="1:15" ht="30" customHeight="1">
      <c r="A19" s="227"/>
      <c r="B19" s="219"/>
      <c r="C19" s="221"/>
      <c r="D19" s="196"/>
      <c r="E19" s="183" t="s">
        <v>52</v>
      </c>
      <c r="F19" s="184"/>
      <c r="G19" s="184"/>
      <c r="H19" s="184"/>
      <c r="I19" s="184"/>
      <c r="J19" s="184"/>
      <c r="K19" s="184"/>
      <c r="L19" s="184"/>
      <c r="M19" s="184"/>
      <c r="N19" s="184"/>
      <c r="O19" s="185"/>
    </row>
    <row r="20" spans="1:15" ht="363" customHeight="1">
      <c r="A20" s="227"/>
      <c r="B20" s="219"/>
      <c r="C20" s="221"/>
      <c r="D20" s="196"/>
      <c r="E20" s="183" t="s">
        <v>653</v>
      </c>
      <c r="F20" s="184"/>
      <c r="G20" s="184"/>
      <c r="H20" s="184"/>
      <c r="I20" s="184"/>
      <c r="J20" s="184"/>
      <c r="K20" s="184"/>
      <c r="L20" s="184"/>
      <c r="M20" s="184"/>
      <c r="N20" s="184"/>
      <c r="O20" s="185"/>
    </row>
    <row r="21" spans="1:15" ht="54.75" customHeight="1">
      <c r="A21" s="227"/>
      <c r="B21" s="219" t="s">
        <v>53</v>
      </c>
      <c r="C21" s="221" t="s">
        <v>54</v>
      </c>
      <c r="D21" s="196" t="s">
        <v>55</v>
      </c>
      <c r="E21" s="117" t="s">
        <v>19</v>
      </c>
      <c r="F21" s="117" t="s">
        <v>651</v>
      </c>
      <c r="G21" s="46" t="s">
        <v>25</v>
      </c>
      <c r="H21" s="35" t="s">
        <v>56</v>
      </c>
      <c r="I21" s="117" t="s">
        <v>57</v>
      </c>
      <c r="J21" s="37">
        <v>0</v>
      </c>
      <c r="K21" s="47">
        <v>0</v>
      </c>
      <c r="L21" s="47">
        <v>0</v>
      </c>
      <c r="M21" s="47">
        <v>0</v>
      </c>
      <c r="N21" s="47">
        <v>0</v>
      </c>
      <c r="O21" s="110">
        <f aca="true" t="shared" si="0" ref="O21:O79">SUM(K21:N21)</f>
        <v>0</v>
      </c>
    </row>
    <row r="22" spans="1:72" s="23" customFormat="1" ht="30" customHeight="1">
      <c r="A22" s="227"/>
      <c r="B22" s="219"/>
      <c r="C22" s="221"/>
      <c r="D22" s="196"/>
      <c r="E22" s="180" t="s">
        <v>58</v>
      </c>
      <c r="F22" s="181"/>
      <c r="G22" s="181"/>
      <c r="H22" s="181"/>
      <c r="I22" s="181"/>
      <c r="J22" s="181"/>
      <c r="K22" s="181"/>
      <c r="L22" s="181"/>
      <c r="M22" s="181"/>
      <c r="N22" s="181"/>
      <c r="O22" s="182"/>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s="24" customFormat="1" ht="23.25" customHeight="1">
      <c r="A23" s="227"/>
      <c r="B23" s="219"/>
      <c r="C23" s="221"/>
      <c r="D23" s="196"/>
      <c r="E23" s="183" t="s">
        <v>59</v>
      </c>
      <c r="F23" s="184"/>
      <c r="G23" s="184"/>
      <c r="H23" s="184"/>
      <c r="I23" s="184"/>
      <c r="J23" s="184"/>
      <c r="K23" s="184"/>
      <c r="L23" s="184"/>
      <c r="M23" s="184"/>
      <c r="N23" s="184"/>
      <c r="O23" s="185"/>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15" ht="50.25" customHeight="1">
      <c r="A24" s="227"/>
      <c r="B24" s="219"/>
      <c r="C24" s="223" t="s">
        <v>60</v>
      </c>
      <c r="D24" s="196" t="s">
        <v>50</v>
      </c>
      <c r="E24" s="117" t="s">
        <v>61</v>
      </c>
      <c r="F24" s="117" t="s">
        <v>45</v>
      </c>
      <c r="G24" s="117" t="s">
        <v>62</v>
      </c>
      <c r="H24" s="35" t="s">
        <v>63</v>
      </c>
      <c r="I24" s="117" t="s">
        <v>64</v>
      </c>
      <c r="J24" s="37">
        <v>0</v>
      </c>
      <c r="K24" s="47">
        <v>0</v>
      </c>
      <c r="L24" s="47">
        <v>0</v>
      </c>
      <c r="M24" s="47">
        <v>0</v>
      </c>
      <c r="N24" s="47">
        <v>0</v>
      </c>
      <c r="O24" s="110">
        <f t="shared" si="0"/>
        <v>0</v>
      </c>
    </row>
    <row r="25" spans="1:15" ht="19.5" customHeight="1">
      <c r="A25" s="227"/>
      <c r="B25" s="219"/>
      <c r="C25" s="223"/>
      <c r="D25" s="196"/>
      <c r="E25" s="180" t="s">
        <v>65</v>
      </c>
      <c r="F25" s="181"/>
      <c r="G25" s="181"/>
      <c r="H25" s="181"/>
      <c r="I25" s="181"/>
      <c r="J25" s="181"/>
      <c r="K25" s="181"/>
      <c r="L25" s="181"/>
      <c r="M25" s="181"/>
      <c r="N25" s="181"/>
      <c r="O25" s="182"/>
    </row>
    <row r="26" spans="1:15" ht="18" customHeight="1">
      <c r="A26" s="227"/>
      <c r="B26" s="219"/>
      <c r="C26" s="223"/>
      <c r="D26" s="196"/>
      <c r="E26" s="206" t="s">
        <v>767</v>
      </c>
      <c r="F26" s="207"/>
      <c r="G26" s="207"/>
      <c r="H26" s="207"/>
      <c r="I26" s="207"/>
      <c r="J26" s="207"/>
      <c r="K26" s="207"/>
      <c r="L26" s="207"/>
      <c r="M26" s="207"/>
      <c r="N26" s="207"/>
      <c r="O26" s="208"/>
    </row>
    <row r="27" spans="1:15" ht="55.5" customHeight="1">
      <c r="A27" s="227"/>
      <c r="B27" s="219"/>
      <c r="C27" s="221" t="s">
        <v>66</v>
      </c>
      <c r="D27" s="179" t="s">
        <v>18</v>
      </c>
      <c r="E27" s="48" t="s">
        <v>45</v>
      </c>
      <c r="F27" s="48" t="s">
        <v>67</v>
      </c>
      <c r="G27" s="117" t="s">
        <v>25</v>
      </c>
      <c r="H27" s="117" t="s">
        <v>39</v>
      </c>
      <c r="I27" s="117" t="s">
        <v>68</v>
      </c>
      <c r="J27" s="36">
        <v>1</v>
      </c>
      <c r="K27" s="64">
        <v>659907</v>
      </c>
      <c r="L27" s="64">
        <v>0</v>
      </c>
      <c r="M27" s="64">
        <v>0</v>
      </c>
      <c r="N27" s="64">
        <v>0</v>
      </c>
      <c r="O27" s="110">
        <f t="shared" si="0"/>
        <v>659907</v>
      </c>
    </row>
    <row r="28" spans="1:15" ht="22.5" customHeight="1">
      <c r="A28" s="227"/>
      <c r="B28" s="219"/>
      <c r="C28" s="221"/>
      <c r="D28" s="179"/>
      <c r="E28" s="183" t="s">
        <v>69</v>
      </c>
      <c r="F28" s="184"/>
      <c r="G28" s="184"/>
      <c r="H28" s="184"/>
      <c r="I28" s="184"/>
      <c r="J28" s="184"/>
      <c r="K28" s="184"/>
      <c r="L28" s="184"/>
      <c r="M28" s="184"/>
      <c r="N28" s="184"/>
      <c r="O28" s="185"/>
    </row>
    <row r="29" spans="1:15" ht="79.5" customHeight="1">
      <c r="A29" s="227"/>
      <c r="B29" s="219"/>
      <c r="C29" s="221"/>
      <c r="D29" s="179"/>
      <c r="E29" s="183" t="s">
        <v>654</v>
      </c>
      <c r="F29" s="184"/>
      <c r="G29" s="184"/>
      <c r="H29" s="184"/>
      <c r="I29" s="184"/>
      <c r="J29" s="184"/>
      <c r="K29" s="184"/>
      <c r="L29" s="184"/>
      <c r="M29" s="184"/>
      <c r="N29" s="184"/>
      <c r="O29" s="185"/>
    </row>
    <row r="30" spans="1:15" ht="44.25" customHeight="1">
      <c r="A30" s="218" t="s">
        <v>16</v>
      </c>
      <c r="B30" s="219" t="s">
        <v>70</v>
      </c>
      <c r="C30" s="221" t="s">
        <v>71</v>
      </c>
      <c r="D30" s="196" t="s">
        <v>72</v>
      </c>
      <c r="E30" s="117" t="s">
        <v>73</v>
      </c>
      <c r="F30" s="117" t="s">
        <v>74</v>
      </c>
      <c r="G30" s="117" t="s">
        <v>75</v>
      </c>
      <c r="H30" s="35" t="s">
        <v>76</v>
      </c>
      <c r="I30" s="117" t="s">
        <v>77</v>
      </c>
      <c r="J30" s="37">
        <v>0</v>
      </c>
      <c r="K30" s="47">
        <v>0</v>
      </c>
      <c r="L30" s="47">
        <v>0</v>
      </c>
      <c r="M30" s="47">
        <v>0</v>
      </c>
      <c r="N30" s="47">
        <v>0</v>
      </c>
      <c r="O30" s="110">
        <f t="shared" si="0"/>
        <v>0</v>
      </c>
    </row>
    <row r="31" spans="1:15" ht="20.25" customHeight="1">
      <c r="A31" s="218"/>
      <c r="B31" s="219"/>
      <c r="C31" s="221"/>
      <c r="D31" s="196"/>
      <c r="E31" s="180" t="s">
        <v>78</v>
      </c>
      <c r="F31" s="181"/>
      <c r="G31" s="181"/>
      <c r="H31" s="181"/>
      <c r="I31" s="181"/>
      <c r="J31" s="181"/>
      <c r="K31" s="181"/>
      <c r="L31" s="181"/>
      <c r="M31" s="181"/>
      <c r="N31" s="181"/>
      <c r="O31" s="182"/>
    </row>
    <row r="32" spans="1:15" ht="29.25" customHeight="1">
      <c r="A32" s="218"/>
      <c r="B32" s="219"/>
      <c r="C32" s="221"/>
      <c r="D32" s="196"/>
      <c r="E32" s="183" t="s">
        <v>79</v>
      </c>
      <c r="F32" s="184"/>
      <c r="G32" s="184"/>
      <c r="H32" s="184"/>
      <c r="I32" s="184"/>
      <c r="J32" s="184"/>
      <c r="K32" s="184"/>
      <c r="L32" s="184"/>
      <c r="M32" s="184"/>
      <c r="N32" s="184"/>
      <c r="O32" s="185"/>
    </row>
    <row r="33" spans="1:15" ht="49.5" customHeight="1">
      <c r="A33" s="218"/>
      <c r="B33" s="219"/>
      <c r="C33" s="221" t="s">
        <v>80</v>
      </c>
      <c r="D33" s="196" t="s">
        <v>72</v>
      </c>
      <c r="E33" s="117" t="s">
        <v>81</v>
      </c>
      <c r="F33" s="117" t="s">
        <v>24</v>
      </c>
      <c r="G33" s="117" t="s">
        <v>82</v>
      </c>
      <c r="H33" s="35" t="s">
        <v>83</v>
      </c>
      <c r="I33" s="117" t="s">
        <v>84</v>
      </c>
      <c r="J33" s="37">
        <v>0</v>
      </c>
      <c r="K33" s="47">
        <v>0</v>
      </c>
      <c r="L33" s="47">
        <v>0</v>
      </c>
      <c r="M33" s="47">
        <v>0</v>
      </c>
      <c r="N33" s="47">
        <v>0</v>
      </c>
      <c r="O33" s="110">
        <f t="shared" si="0"/>
        <v>0</v>
      </c>
    </row>
    <row r="34" spans="1:15" ht="21.75" customHeight="1">
      <c r="A34" s="218"/>
      <c r="B34" s="219"/>
      <c r="C34" s="221"/>
      <c r="D34" s="196"/>
      <c r="E34" s="180" t="s">
        <v>85</v>
      </c>
      <c r="F34" s="181"/>
      <c r="G34" s="181"/>
      <c r="H34" s="181"/>
      <c r="I34" s="181"/>
      <c r="J34" s="181"/>
      <c r="K34" s="181"/>
      <c r="L34" s="181"/>
      <c r="M34" s="181"/>
      <c r="N34" s="181"/>
      <c r="O34" s="182"/>
    </row>
    <row r="35" spans="1:15" ht="33.75" customHeight="1">
      <c r="A35" s="218"/>
      <c r="B35" s="219"/>
      <c r="C35" s="221"/>
      <c r="D35" s="196"/>
      <c r="E35" s="183" t="s">
        <v>79</v>
      </c>
      <c r="F35" s="184"/>
      <c r="G35" s="184"/>
      <c r="H35" s="184"/>
      <c r="I35" s="184"/>
      <c r="J35" s="184"/>
      <c r="K35" s="184"/>
      <c r="L35" s="184"/>
      <c r="M35" s="184"/>
      <c r="N35" s="184"/>
      <c r="O35" s="185"/>
    </row>
    <row r="36" spans="1:15" ht="57.75" customHeight="1">
      <c r="A36" s="218"/>
      <c r="B36" s="219"/>
      <c r="C36" s="221" t="s">
        <v>86</v>
      </c>
      <c r="D36" s="196" t="s">
        <v>72</v>
      </c>
      <c r="E36" s="117" t="s">
        <v>87</v>
      </c>
      <c r="F36" s="117" t="s">
        <v>24</v>
      </c>
      <c r="G36" s="117" t="s">
        <v>88</v>
      </c>
      <c r="H36" s="35" t="s">
        <v>76</v>
      </c>
      <c r="I36" s="117" t="s">
        <v>89</v>
      </c>
      <c r="J36" s="37">
        <v>0</v>
      </c>
      <c r="K36" s="47">
        <v>0</v>
      </c>
      <c r="L36" s="47">
        <v>0</v>
      </c>
      <c r="M36" s="47">
        <v>0</v>
      </c>
      <c r="N36" s="47">
        <v>0</v>
      </c>
      <c r="O36" s="110">
        <f t="shared" si="0"/>
        <v>0</v>
      </c>
    </row>
    <row r="37" spans="1:15" ht="27.75" customHeight="1">
      <c r="A37" s="218"/>
      <c r="B37" s="219"/>
      <c r="C37" s="221"/>
      <c r="D37" s="196"/>
      <c r="E37" s="180" t="s">
        <v>90</v>
      </c>
      <c r="F37" s="181"/>
      <c r="G37" s="181"/>
      <c r="H37" s="181"/>
      <c r="I37" s="181"/>
      <c r="J37" s="181"/>
      <c r="K37" s="181"/>
      <c r="L37" s="181"/>
      <c r="M37" s="181"/>
      <c r="N37" s="181"/>
      <c r="O37" s="182"/>
    </row>
    <row r="38" spans="1:15" ht="61.5" customHeight="1">
      <c r="A38" s="218"/>
      <c r="B38" s="219"/>
      <c r="C38" s="221"/>
      <c r="D38" s="196"/>
      <c r="E38" s="183" t="s">
        <v>655</v>
      </c>
      <c r="F38" s="184"/>
      <c r="G38" s="184"/>
      <c r="H38" s="184"/>
      <c r="I38" s="184"/>
      <c r="J38" s="184"/>
      <c r="K38" s="184"/>
      <c r="L38" s="184"/>
      <c r="M38" s="184"/>
      <c r="N38" s="184"/>
      <c r="O38" s="185"/>
    </row>
    <row r="39" spans="1:15" ht="47.25" customHeight="1">
      <c r="A39" s="218"/>
      <c r="B39" s="219"/>
      <c r="C39" s="221" t="s">
        <v>91</v>
      </c>
      <c r="D39" s="196" t="s">
        <v>72</v>
      </c>
      <c r="E39" s="117" t="s">
        <v>92</v>
      </c>
      <c r="F39" s="117" t="s">
        <v>24</v>
      </c>
      <c r="G39" s="46" t="s">
        <v>93</v>
      </c>
      <c r="H39" s="35" t="s">
        <v>94</v>
      </c>
      <c r="I39" s="117" t="s">
        <v>95</v>
      </c>
      <c r="J39" s="37">
        <v>0</v>
      </c>
      <c r="K39" s="47">
        <v>0</v>
      </c>
      <c r="L39" s="47">
        <v>0</v>
      </c>
      <c r="M39" s="47">
        <v>0</v>
      </c>
      <c r="N39" s="47">
        <v>0</v>
      </c>
      <c r="O39" s="110">
        <f t="shared" si="0"/>
        <v>0</v>
      </c>
    </row>
    <row r="40" spans="1:15" ht="17.25" customHeight="1">
      <c r="A40" s="218"/>
      <c r="B40" s="219"/>
      <c r="C40" s="221"/>
      <c r="D40" s="196"/>
      <c r="E40" s="180" t="s">
        <v>96</v>
      </c>
      <c r="F40" s="181"/>
      <c r="G40" s="181"/>
      <c r="H40" s="181"/>
      <c r="I40" s="181"/>
      <c r="J40" s="181"/>
      <c r="K40" s="181"/>
      <c r="L40" s="181"/>
      <c r="M40" s="181"/>
      <c r="N40" s="181"/>
      <c r="O40" s="182"/>
    </row>
    <row r="41" spans="1:15" ht="29.25" customHeight="1">
      <c r="A41" s="218"/>
      <c r="B41" s="219"/>
      <c r="C41" s="221"/>
      <c r="D41" s="196"/>
      <c r="E41" s="183" t="s">
        <v>97</v>
      </c>
      <c r="F41" s="184"/>
      <c r="G41" s="184"/>
      <c r="H41" s="184"/>
      <c r="I41" s="184"/>
      <c r="J41" s="184"/>
      <c r="K41" s="184"/>
      <c r="L41" s="184"/>
      <c r="M41" s="184"/>
      <c r="N41" s="184"/>
      <c r="O41" s="185"/>
    </row>
    <row r="42" spans="1:15" ht="62.25" customHeight="1">
      <c r="A42" s="218"/>
      <c r="B42" s="219"/>
      <c r="C42" s="178" t="s">
        <v>98</v>
      </c>
      <c r="D42" s="197" t="s">
        <v>99</v>
      </c>
      <c r="E42" s="117" t="s">
        <v>100</v>
      </c>
      <c r="F42" s="117" t="s">
        <v>24</v>
      </c>
      <c r="G42" s="117" t="s">
        <v>101</v>
      </c>
      <c r="H42" s="35" t="s">
        <v>102</v>
      </c>
      <c r="I42" s="117" t="s">
        <v>103</v>
      </c>
      <c r="J42" s="37">
        <v>0</v>
      </c>
      <c r="K42" s="47">
        <v>0</v>
      </c>
      <c r="L42" s="47">
        <v>0</v>
      </c>
      <c r="M42" s="47">
        <v>0</v>
      </c>
      <c r="N42" s="47">
        <v>0</v>
      </c>
      <c r="O42" s="110">
        <f t="shared" si="0"/>
        <v>0</v>
      </c>
    </row>
    <row r="43" spans="1:15" ht="31.5" customHeight="1">
      <c r="A43" s="218"/>
      <c r="B43" s="219"/>
      <c r="C43" s="178"/>
      <c r="D43" s="197"/>
      <c r="E43" s="180" t="s">
        <v>739</v>
      </c>
      <c r="F43" s="181"/>
      <c r="G43" s="181"/>
      <c r="H43" s="181"/>
      <c r="I43" s="181"/>
      <c r="J43" s="181"/>
      <c r="K43" s="181"/>
      <c r="L43" s="181"/>
      <c r="M43" s="181"/>
      <c r="N43" s="181"/>
      <c r="O43" s="182"/>
    </row>
    <row r="44" spans="1:15" ht="25.5" customHeight="1">
      <c r="A44" s="218"/>
      <c r="B44" s="219"/>
      <c r="C44" s="178"/>
      <c r="D44" s="197"/>
      <c r="E44" s="183" t="s">
        <v>104</v>
      </c>
      <c r="F44" s="184"/>
      <c r="G44" s="184"/>
      <c r="H44" s="184"/>
      <c r="I44" s="184"/>
      <c r="J44" s="184"/>
      <c r="K44" s="184"/>
      <c r="L44" s="184"/>
      <c r="M44" s="184"/>
      <c r="N44" s="184"/>
      <c r="O44" s="185"/>
    </row>
    <row r="45" spans="1:15" ht="54" customHeight="1">
      <c r="A45" s="218"/>
      <c r="B45" s="219" t="s">
        <v>105</v>
      </c>
      <c r="C45" s="221" t="s">
        <v>637</v>
      </c>
      <c r="D45" s="179" t="s">
        <v>18</v>
      </c>
      <c r="E45" s="117" t="s">
        <v>45</v>
      </c>
      <c r="F45" s="46" t="s">
        <v>761</v>
      </c>
      <c r="G45" s="46" t="s">
        <v>51</v>
      </c>
      <c r="H45" s="49" t="s">
        <v>39</v>
      </c>
      <c r="I45" s="126" t="s">
        <v>106</v>
      </c>
      <c r="J45" s="50" t="s">
        <v>621</v>
      </c>
      <c r="K45" s="74">
        <v>1800</v>
      </c>
      <c r="L45" s="74">
        <v>0</v>
      </c>
      <c r="M45" s="74">
        <v>1000</v>
      </c>
      <c r="N45" s="74">
        <v>0</v>
      </c>
      <c r="O45" s="110">
        <f t="shared" si="0"/>
        <v>2800</v>
      </c>
    </row>
    <row r="46" spans="1:15" ht="18" customHeight="1">
      <c r="A46" s="218"/>
      <c r="B46" s="219"/>
      <c r="C46" s="221"/>
      <c r="D46" s="179"/>
      <c r="E46" s="210" t="s">
        <v>107</v>
      </c>
      <c r="F46" s="211"/>
      <c r="G46" s="211"/>
      <c r="H46" s="211"/>
      <c r="I46" s="211"/>
      <c r="J46" s="211"/>
      <c r="K46" s="211"/>
      <c r="L46" s="211"/>
      <c r="M46" s="211"/>
      <c r="N46" s="211"/>
      <c r="O46" s="212"/>
    </row>
    <row r="47" spans="1:15" ht="57.75" customHeight="1">
      <c r="A47" s="218"/>
      <c r="B47" s="219"/>
      <c r="C47" s="221"/>
      <c r="D47" s="179"/>
      <c r="E47" s="213" t="s">
        <v>108</v>
      </c>
      <c r="F47" s="214"/>
      <c r="G47" s="214"/>
      <c r="H47" s="214"/>
      <c r="I47" s="214"/>
      <c r="J47" s="214"/>
      <c r="K47" s="214"/>
      <c r="L47" s="214"/>
      <c r="M47" s="214"/>
      <c r="N47" s="214"/>
      <c r="O47" s="215"/>
    </row>
    <row r="48" spans="1:15" ht="84" customHeight="1">
      <c r="A48" s="218"/>
      <c r="B48" s="219" t="s">
        <v>109</v>
      </c>
      <c r="C48" s="178" t="s">
        <v>616</v>
      </c>
      <c r="D48" s="179" t="s">
        <v>18</v>
      </c>
      <c r="E48" s="117" t="s">
        <v>45</v>
      </c>
      <c r="F48" s="117" t="s">
        <v>617</v>
      </c>
      <c r="G48" s="117" t="s">
        <v>38</v>
      </c>
      <c r="H48" s="35" t="s">
        <v>39</v>
      </c>
      <c r="I48" s="117" t="s">
        <v>656</v>
      </c>
      <c r="J48" s="37">
        <v>4500</v>
      </c>
      <c r="K48" s="71">
        <v>68420.54</v>
      </c>
      <c r="L48" s="71">
        <v>0</v>
      </c>
      <c r="M48" s="47">
        <v>26163.43</v>
      </c>
      <c r="N48" s="47">
        <v>0</v>
      </c>
      <c r="O48" s="110">
        <f t="shared" si="0"/>
        <v>94583.97</v>
      </c>
    </row>
    <row r="49" spans="1:15" ht="42.75" customHeight="1">
      <c r="A49" s="218"/>
      <c r="B49" s="219"/>
      <c r="C49" s="178"/>
      <c r="D49" s="179"/>
      <c r="E49" s="180" t="s">
        <v>740</v>
      </c>
      <c r="F49" s="181"/>
      <c r="G49" s="181"/>
      <c r="H49" s="181"/>
      <c r="I49" s="181"/>
      <c r="J49" s="181"/>
      <c r="K49" s="181"/>
      <c r="L49" s="181"/>
      <c r="M49" s="181"/>
      <c r="N49" s="181"/>
      <c r="O49" s="182"/>
    </row>
    <row r="50" spans="1:15" ht="115.5" customHeight="1">
      <c r="A50" s="218"/>
      <c r="B50" s="219"/>
      <c r="C50" s="178"/>
      <c r="D50" s="179"/>
      <c r="E50" s="183" t="s">
        <v>657</v>
      </c>
      <c r="F50" s="184"/>
      <c r="G50" s="184"/>
      <c r="H50" s="184"/>
      <c r="I50" s="184"/>
      <c r="J50" s="184"/>
      <c r="K50" s="184"/>
      <c r="L50" s="184"/>
      <c r="M50" s="184"/>
      <c r="N50" s="184"/>
      <c r="O50" s="185"/>
    </row>
    <row r="51" spans="1:15" ht="57.75" customHeight="1">
      <c r="A51" s="218"/>
      <c r="B51" s="219"/>
      <c r="C51" s="178" t="s">
        <v>110</v>
      </c>
      <c r="D51" s="196" t="s">
        <v>55</v>
      </c>
      <c r="E51" s="117" t="s">
        <v>45</v>
      </c>
      <c r="F51" s="117" t="s">
        <v>111</v>
      </c>
      <c r="G51" s="117" t="s">
        <v>51</v>
      </c>
      <c r="H51" s="35" t="s">
        <v>112</v>
      </c>
      <c r="I51" s="117" t="s">
        <v>113</v>
      </c>
      <c r="J51" s="37">
        <v>0</v>
      </c>
      <c r="K51" s="47">
        <v>0</v>
      </c>
      <c r="L51" s="47">
        <v>0</v>
      </c>
      <c r="M51" s="47">
        <v>0</v>
      </c>
      <c r="N51" s="47">
        <v>0</v>
      </c>
      <c r="O51" s="110">
        <f t="shared" si="0"/>
        <v>0</v>
      </c>
    </row>
    <row r="52" spans="1:15" ht="33" customHeight="1">
      <c r="A52" s="218"/>
      <c r="B52" s="219"/>
      <c r="C52" s="178"/>
      <c r="D52" s="196"/>
      <c r="E52" s="180" t="s">
        <v>741</v>
      </c>
      <c r="F52" s="181"/>
      <c r="G52" s="181"/>
      <c r="H52" s="181"/>
      <c r="I52" s="181"/>
      <c r="J52" s="181"/>
      <c r="K52" s="181"/>
      <c r="L52" s="181"/>
      <c r="M52" s="181"/>
      <c r="N52" s="181"/>
      <c r="O52" s="182"/>
    </row>
    <row r="53" spans="1:15" ht="55.5" customHeight="1">
      <c r="A53" s="218"/>
      <c r="B53" s="219"/>
      <c r="C53" s="178"/>
      <c r="D53" s="196"/>
      <c r="E53" s="183" t="s">
        <v>658</v>
      </c>
      <c r="F53" s="184"/>
      <c r="G53" s="184"/>
      <c r="H53" s="184"/>
      <c r="I53" s="184"/>
      <c r="J53" s="184"/>
      <c r="K53" s="184"/>
      <c r="L53" s="184"/>
      <c r="M53" s="184"/>
      <c r="N53" s="184"/>
      <c r="O53" s="185"/>
    </row>
    <row r="54" spans="1:15" ht="84.75" customHeight="1">
      <c r="A54" s="218" t="s">
        <v>114</v>
      </c>
      <c r="B54" s="219" t="s">
        <v>115</v>
      </c>
      <c r="C54" s="178" t="s">
        <v>116</v>
      </c>
      <c r="D54" s="179" t="s">
        <v>18</v>
      </c>
      <c r="E54" s="117" t="s">
        <v>45</v>
      </c>
      <c r="F54" s="117" t="s">
        <v>24</v>
      </c>
      <c r="G54" s="117" t="s">
        <v>51</v>
      </c>
      <c r="H54" s="35" t="s">
        <v>39</v>
      </c>
      <c r="I54" s="117" t="s">
        <v>117</v>
      </c>
      <c r="J54" s="137">
        <v>0.98</v>
      </c>
      <c r="K54" s="47">
        <v>242</v>
      </c>
      <c r="L54" s="47">
        <v>0</v>
      </c>
      <c r="M54" s="47">
        <v>0</v>
      </c>
      <c r="N54" s="47">
        <v>0</v>
      </c>
      <c r="O54" s="110">
        <f t="shared" si="0"/>
        <v>242</v>
      </c>
    </row>
    <row r="55" spans="1:15" ht="30" customHeight="1">
      <c r="A55" s="218"/>
      <c r="B55" s="219"/>
      <c r="C55" s="178"/>
      <c r="D55" s="179"/>
      <c r="E55" s="180" t="s">
        <v>118</v>
      </c>
      <c r="F55" s="181"/>
      <c r="G55" s="181"/>
      <c r="H55" s="181"/>
      <c r="I55" s="181"/>
      <c r="J55" s="181"/>
      <c r="K55" s="181"/>
      <c r="L55" s="181"/>
      <c r="M55" s="181"/>
      <c r="N55" s="181"/>
      <c r="O55" s="182"/>
    </row>
    <row r="56" spans="1:15" ht="15.75" customHeight="1">
      <c r="A56" s="218"/>
      <c r="B56" s="219"/>
      <c r="C56" s="178"/>
      <c r="D56" s="179"/>
      <c r="E56" s="183" t="s">
        <v>622</v>
      </c>
      <c r="F56" s="184"/>
      <c r="G56" s="184"/>
      <c r="H56" s="184"/>
      <c r="I56" s="184"/>
      <c r="J56" s="184"/>
      <c r="K56" s="184"/>
      <c r="L56" s="184"/>
      <c r="M56" s="184"/>
      <c r="N56" s="184"/>
      <c r="O56" s="185"/>
    </row>
    <row r="57" spans="1:15" ht="85.5" customHeight="1">
      <c r="A57" s="218"/>
      <c r="B57" s="116" t="s">
        <v>119</v>
      </c>
      <c r="C57" s="216" t="s">
        <v>120</v>
      </c>
      <c r="D57" s="217"/>
      <c r="E57" s="217"/>
      <c r="F57" s="217"/>
      <c r="G57" s="217"/>
      <c r="H57" s="217"/>
      <c r="I57" s="51"/>
      <c r="J57" s="36"/>
      <c r="K57" s="75"/>
      <c r="L57" s="75"/>
      <c r="M57" s="75"/>
      <c r="N57" s="75"/>
      <c r="O57" s="110">
        <f t="shared" si="0"/>
        <v>0</v>
      </c>
    </row>
    <row r="58" spans="1:15" ht="39.75" customHeight="1">
      <c r="A58" s="218"/>
      <c r="B58" s="219" t="s">
        <v>121</v>
      </c>
      <c r="C58" s="221" t="s">
        <v>122</v>
      </c>
      <c r="D58" s="197" t="s">
        <v>23</v>
      </c>
      <c r="E58" s="117" t="s">
        <v>45</v>
      </c>
      <c r="F58" s="117" t="s">
        <v>24</v>
      </c>
      <c r="G58" s="117" t="s">
        <v>51</v>
      </c>
      <c r="H58" s="35" t="s">
        <v>39</v>
      </c>
      <c r="I58" s="117" t="s">
        <v>123</v>
      </c>
      <c r="J58" s="36">
        <v>0</v>
      </c>
      <c r="K58" s="47">
        <v>0</v>
      </c>
      <c r="L58" s="47">
        <v>0</v>
      </c>
      <c r="M58" s="47">
        <v>0</v>
      </c>
      <c r="N58" s="47">
        <v>0</v>
      </c>
      <c r="O58" s="110">
        <f t="shared" si="0"/>
        <v>0</v>
      </c>
    </row>
    <row r="59" spans="1:15" ht="18" customHeight="1">
      <c r="A59" s="218"/>
      <c r="B59" s="219"/>
      <c r="C59" s="221"/>
      <c r="D59" s="197"/>
      <c r="E59" s="189" t="s">
        <v>124</v>
      </c>
      <c r="F59" s="190"/>
      <c r="G59" s="190"/>
      <c r="H59" s="190"/>
      <c r="I59" s="190"/>
      <c r="J59" s="190"/>
      <c r="K59" s="190"/>
      <c r="L59" s="190"/>
      <c r="M59" s="190"/>
      <c r="N59" s="190"/>
      <c r="O59" s="191"/>
    </row>
    <row r="60" spans="1:15" ht="18" customHeight="1">
      <c r="A60" s="218"/>
      <c r="B60" s="219"/>
      <c r="C60" s="221"/>
      <c r="D60" s="197"/>
      <c r="E60" s="192" t="s">
        <v>615</v>
      </c>
      <c r="F60" s="184"/>
      <c r="G60" s="184"/>
      <c r="H60" s="184"/>
      <c r="I60" s="184"/>
      <c r="J60" s="184"/>
      <c r="K60" s="184"/>
      <c r="L60" s="184"/>
      <c r="M60" s="184"/>
      <c r="N60" s="184"/>
      <c r="O60" s="185"/>
    </row>
    <row r="61" spans="1:15" ht="48" customHeight="1">
      <c r="A61" s="218" t="s">
        <v>125</v>
      </c>
      <c r="B61" s="219" t="s">
        <v>126</v>
      </c>
      <c r="C61" s="221" t="s">
        <v>127</v>
      </c>
      <c r="D61" s="197" t="s">
        <v>99</v>
      </c>
      <c r="E61" s="117" t="s">
        <v>128</v>
      </c>
      <c r="F61" s="117" t="s">
        <v>659</v>
      </c>
      <c r="G61" s="117" t="s">
        <v>51</v>
      </c>
      <c r="H61" s="35" t="s">
        <v>129</v>
      </c>
      <c r="I61" s="117" t="s">
        <v>130</v>
      </c>
      <c r="J61" s="36">
        <v>0</v>
      </c>
      <c r="K61" s="47">
        <v>0</v>
      </c>
      <c r="L61" s="47">
        <v>0</v>
      </c>
      <c r="M61" s="47">
        <v>0</v>
      </c>
      <c r="N61" s="47">
        <v>0</v>
      </c>
      <c r="O61" s="110">
        <f t="shared" si="0"/>
        <v>0</v>
      </c>
    </row>
    <row r="62" spans="1:15" ht="15.75" customHeight="1">
      <c r="A62" s="218"/>
      <c r="B62" s="219"/>
      <c r="C62" s="221"/>
      <c r="D62" s="197"/>
      <c r="E62" s="183" t="s">
        <v>131</v>
      </c>
      <c r="F62" s="184"/>
      <c r="G62" s="184"/>
      <c r="H62" s="184"/>
      <c r="I62" s="184"/>
      <c r="J62" s="184"/>
      <c r="K62" s="184"/>
      <c r="L62" s="184"/>
      <c r="M62" s="184"/>
      <c r="N62" s="184"/>
      <c r="O62" s="185"/>
    </row>
    <row r="63" spans="1:15" ht="21.75" customHeight="1">
      <c r="A63" s="218"/>
      <c r="B63" s="219"/>
      <c r="C63" s="221"/>
      <c r="D63" s="197"/>
      <c r="E63" s="183" t="s">
        <v>132</v>
      </c>
      <c r="F63" s="184"/>
      <c r="G63" s="184"/>
      <c r="H63" s="184"/>
      <c r="I63" s="184"/>
      <c r="J63" s="184"/>
      <c r="K63" s="184"/>
      <c r="L63" s="184"/>
      <c r="M63" s="184"/>
      <c r="N63" s="184"/>
      <c r="O63" s="185"/>
    </row>
    <row r="64" spans="1:15" ht="65.25" customHeight="1">
      <c r="A64" s="218"/>
      <c r="B64" s="219"/>
      <c r="C64" s="178" t="s">
        <v>133</v>
      </c>
      <c r="D64" s="179" t="s">
        <v>134</v>
      </c>
      <c r="E64" s="117" t="s">
        <v>660</v>
      </c>
      <c r="F64" s="117" t="s">
        <v>623</v>
      </c>
      <c r="G64" s="117" t="s">
        <v>135</v>
      </c>
      <c r="H64" s="35" t="s">
        <v>76</v>
      </c>
      <c r="I64" s="117" t="s">
        <v>136</v>
      </c>
      <c r="J64" s="37">
        <v>1</v>
      </c>
      <c r="K64" s="47">
        <v>0</v>
      </c>
      <c r="L64" s="47">
        <v>0</v>
      </c>
      <c r="M64" s="47">
        <v>0</v>
      </c>
      <c r="N64" s="47">
        <v>0</v>
      </c>
      <c r="O64" s="110">
        <f t="shared" si="0"/>
        <v>0</v>
      </c>
    </row>
    <row r="65" spans="1:15" ht="25.5" customHeight="1">
      <c r="A65" s="218"/>
      <c r="B65" s="219"/>
      <c r="C65" s="178"/>
      <c r="D65" s="179"/>
      <c r="E65" s="180" t="s">
        <v>137</v>
      </c>
      <c r="F65" s="181"/>
      <c r="G65" s="181"/>
      <c r="H65" s="181"/>
      <c r="I65" s="181"/>
      <c r="J65" s="181"/>
      <c r="K65" s="181"/>
      <c r="L65" s="181"/>
      <c r="M65" s="181"/>
      <c r="N65" s="181"/>
      <c r="O65" s="182"/>
    </row>
    <row r="66" spans="1:15" ht="61.5" customHeight="1">
      <c r="A66" s="218"/>
      <c r="B66" s="219"/>
      <c r="C66" s="178"/>
      <c r="D66" s="179"/>
      <c r="E66" s="183" t="s">
        <v>768</v>
      </c>
      <c r="F66" s="184"/>
      <c r="G66" s="184"/>
      <c r="H66" s="184"/>
      <c r="I66" s="184"/>
      <c r="J66" s="184"/>
      <c r="K66" s="184"/>
      <c r="L66" s="184"/>
      <c r="M66" s="184"/>
      <c r="N66" s="184"/>
      <c r="O66" s="185"/>
    </row>
    <row r="67" spans="1:15" ht="82.5" customHeight="1">
      <c r="A67" s="218"/>
      <c r="B67" s="219"/>
      <c r="C67" s="178" t="s">
        <v>138</v>
      </c>
      <c r="D67" s="196" t="s">
        <v>139</v>
      </c>
      <c r="E67" s="117" t="s">
        <v>659</v>
      </c>
      <c r="F67" s="117" t="s">
        <v>140</v>
      </c>
      <c r="G67" s="117" t="s">
        <v>38</v>
      </c>
      <c r="H67" s="35" t="s">
        <v>141</v>
      </c>
      <c r="I67" s="117" t="s">
        <v>142</v>
      </c>
      <c r="J67" s="52">
        <v>9</v>
      </c>
      <c r="K67" s="47">
        <v>0</v>
      </c>
      <c r="L67" s="47">
        <v>0</v>
      </c>
      <c r="M67" s="47">
        <v>3000</v>
      </c>
      <c r="N67" s="47">
        <v>0</v>
      </c>
      <c r="O67" s="110">
        <f t="shared" si="0"/>
        <v>3000</v>
      </c>
    </row>
    <row r="68" spans="1:15" ht="39" customHeight="1">
      <c r="A68" s="218"/>
      <c r="B68" s="219"/>
      <c r="C68" s="178"/>
      <c r="D68" s="196"/>
      <c r="E68" s="180" t="s">
        <v>742</v>
      </c>
      <c r="F68" s="181"/>
      <c r="G68" s="181"/>
      <c r="H68" s="181"/>
      <c r="I68" s="181"/>
      <c r="J68" s="181"/>
      <c r="K68" s="181"/>
      <c r="L68" s="181"/>
      <c r="M68" s="181"/>
      <c r="N68" s="181"/>
      <c r="O68" s="182"/>
    </row>
    <row r="69" spans="1:15" ht="46.5" customHeight="1">
      <c r="A69" s="218"/>
      <c r="B69" s="219"/>
      <c r="C69" s="178"/>
      <c r="D69" s="196"/>
      <c r="E69" s="183" t="s">
        <v>143</v>
      </c>
      <c r="F69" s="184"/>
      <c r="G69" s="184"/>
      <c r="H69" s="184"/>
      <c r="I69" s="184"/>
      <c r="J69" s="184"/>
      <c r="K69" s="184"/>
      <c r="L69" s="184"/>
      <c r="M69" s="184"/>
      <c r="N69" s="184"/>
      <c r="O69" s="185"/>
    </row>
    <row r="70" spans="1:15" ht="47.25" customHeight="1">
      <c r="A70" s="218" t="s">
        <v>125</v>
      </c>
      <c r="B70" s="219" t="s">
        <v>144</v>
      </c>
      <c r="C70" s="178" t="s">
        <v>145</v>
      </c>
      <c r="D70" s="179" t="s">
        <v>18</v>
      </c>
      <c r="E70" s="117" t="s">
        <v>45</v>
      </c>
      <c r="F70" s="128"/>
      <c r="G70" s="117" t="s">
        <v>25</v>
      </c>
      <c r="H70" s="117" t="s">
        <v>39</v>
      </c>
      <c r="I70" s="117" t="s">
        <v>146</v>
      </c>
      <c r="J70" s="36">
        <v>536.8</v>
      </c>
      <c r="K70" s="64">
        <v>279879</v>
      </c>
      <c r="L70" s="64">
        <v>0</v>
      </c>
      <c r="M70" s="64">
        <v>0</v>
      </c>
      <c r="N70" s="64">
        <v>0</v>
      </c>
      <c r="O70" s="110">
        <f t="shared" si="0"/>
        <v>279879</v>
      </c>
    </row>
    <row r="71" spans="1:15" ht="19.5" customHeight="1">
      <c r="A71" s="218"/>
      <c r="B71" s="219"/>
      <c r="C71" s="178"/>
      <c r="D71" s="179"/>
      <c r="E71" s="209" t="s">
        <v>147</v>
      </c>
      <c r="F71" s="209"/>
      <c r="G71" s="209"/>
      <c r="H71" s="209"/>
      <c r="I71" s="209"/>
      <c r="J71" s="209"/>
      <c r="K71" s="209"/>
      <c r="L71" s="209"/>
      <c r="M71" s="209"/>
      <c r="N71" s="209"/>
      <c r="O71" s="110"/>
    </row>
    <row r="72" spans="1:15" ht="74.25" customHeight="1">
      <c r="A72" s="218"/>
      <c r="B72" s="219"/>
      <c r="C72" s="178"/>
      <c r="D72" s="179"/>
      <c r="E72" s="193" t="s">
        <v>148</v>
      </c>
      <c r="F72" s="194"/>
      <c r="G72" s="194"/>
      <c r="H72" s="194"/>
      <c r="I72" s="194"/>
      <c r="J72" s="194"/>
      <c r="K72" s="194"/>
      <c r="L72" s="194"/>
      <c r="M72" s="194"/>
      <c r="N72" s="194"/>
      <c r="O72" s="195"/>
    </row>
    <row r="73" spans="1:15" ht="37.5" customHeight="1">
      <c r="A73" s="218"/>
      <c r="B73" s="219"/>
      <c r="C73" s="178" t="s">
        <v>149</v>
      </c>
      <c r="D73" s="196" t="s">
        <v>55</v>
      </c>
      <c r="E73" s="117" t="s">
        <v>45</v>
      </c>
      <c r="F73" s="120"/>
      <c r="G73" s="117" t="s">
        <v>150</v>
      </c>
      <c r="H73" s="117" t="s">
        <v>39</v>
      </c>
      <c r="I73" s="117" t="s">
        <v>151</v>
      </c>
      <c r="J73" s="36">
        <v>0</v>
      </c>
      <c r="K73" s="64">
        <v>0</v>
      </c>
      <c r="L73" s="64">
        <v>0</v>
      </c>
      <c r="M73" s="64">
        <v>0</v>
      </c>
      <c r="N73" s="64">
        <v>0</v>
      </c>
      <c r="O73" s="110">
        <f t="shared" si="0"/>
        <v>0</v>
      </c>
    </row>
    <row r="74" spans="1:15" ht="22.5" customHeight="1">
      <c r="A74" s="218"/>
      <c r="B74" s="219"/>
      <c r="C74" s="178"/>
      <c r="D74" s="196"/>
      <c r="E74" s="180" t="s">
        <v>152</v>
      </c>
      <c r="F74" s="181"/>
      <c r="G74" s="181"/>
      <c r="H74" s="181"/>
      <c r="I74" s="181"/>
      <c r="J74" s="181"/>
      <c r="K74" s="181"/>
      <c r="L74" s="181"/>
      <c r="M74" s="181"/>
      <c r="N74" s="181"/>
      <c r="O74" s="182"/>
    </row>
    <row r="75" spans="1:15" ht="45.75" customHeight="1">
      <c r="A75" s="218"/>
      <c r="B75" s="219"/>
      <c r="C75" s="178"/>
      <c r="D75" s="196"/>
      <c r="E75" s="183" t="s">
        <v>624</v>
      </c>
      <c r="F75" s="184"/>
      <c r="G75" s="184"/>
      <c r="H75" s="184"/>
      <c r="I75" s="184"/>
      <c r="J75" s="184"/>
      <c r="K75" s="184"/>
      <c r="L75" s="184"/>
      <c r="M75" s="184"/>
      <c r="N75" s="184"/>
      <c r="O75" s="185"/>
    </row>
    <row r="76" spans="1:15" ht="78" customHeight="1">
      <c r="A76" s="218"/>
      <c r="B76" s="219" t="s">
        <v>153</v>
      </c>
      <c r="C76" s="178" t="s">
        <v>154</v>
      </c>
      <c r="D76" s="197" t="s">
        <v>99</v>
      </c>
      <c r="E76" s="117" t="s">
        <v>661</v>
      </c>
      <c r="F76" s="117" t="s">
        <v>155</v>
      </c>
      <c r="G76" s="117" t="s">
        <v>51</v>
      </c>
      <c r="H76" s="35" t="s">
        <v>662</v>
      </c>
      <c r="I76" s="117" t="s">
        <v>156</v>
      </c>
      <c r="J76" s="52">
        <v>0</v>
      </c>
      <c r="K76" s="67">
        <v>0</v>
      </c>
      <c r="L76" s="67">
        <v>0</v>
      </c>
      <c r="M76" s="67">
        <v>0</v>
      </c>
      <c r="N76" s="67">
        <v>0</v>
      </c>
      <c r="O76" s="110">
        <f t="shared" si="0"/>
        <v>0</v>
      </c>
    </row>
    <row r="77" spans="1:15" ht="44.25" customHeight="1">
      <c r="A77" s="218"/>
      <c r="B77" s="219"/>
      <c r="C77" s="178"/>
      <c r="D77" s="197"/>
      <c r="E77" s="180" t="s">
        <v>157</v>
      </c>
      <c r="F77" s="181"/>
      <c r="G77" s="181"/>
      <c r="H77" s="181"/>
      <c r="I77" s="181"/>
      <c r="J77" s="181"/>
      <c r="K77" s="181"/>
      <c r="L77" s="181"/>
      <c r="M77" s="181"/>
      <c r="N77" s="181"/>
      <c r="O77" s="182"/>
    </row>
    <row r="78" spans="1:15" ht="21.75" customHeight="1">
      <c r="A78" s="218"/>
      <c r="B78" s="219"/>
      <c r="C78" s="178"/>
      <c r="D78" s="197"/>
      <c r="E78" s="183" t="s">
        <v>158</v>
      </c>
      <c r="F78" s="184"/>
      <c r="G78" s="184"/>
      <c r="H78" s="184"/>
      <c r="I78" s="184"/>
      <c r="J78" s="184"/>
      <c r="K78" s="184"/>
      <c r="L78" s="184"/>
      <c r="M78" s="184"/>
      <c r="N78" s="184"/>
      <c r="O78" s="185"/>
    </row>
    <row r="79" spans="1:15" ht="63.75" customHeight="1">
      <c r="A79" s="218" t="s">
        <v>159</v>
      </c>
      <c r="B79" s="219" t="s">
        <v>160</v>
      </c>
      <c r="C79" s="221" t="s">
        <v>161</v>
      </c>
      <c r="D79" s="198" t="s">
        <v>72</v>
      </c>
      <c r="E79" s="138" t="s">
        <v>162</v>
      </c>
      <c r="F79" s="138" t="s">
        <v>163</v>
      </c>
      <c r="G79" s="138" t="s">
        <v>164</v>
      </c>
      <c r="H79" s="35" t="s">
        <v>165</v>
      </c>
      <c r="I79" s="138" t="s">
        <v>166</v>
      </c>
      <c r="J79" s="37">
        <v>0</v>
      </c>
      <c r="K79" s="64">
        <v>0</v>
      </c>
      <c r="L79" s="64">
        <v>0</v>
      </c>
      <c r="M79" s="64">
        <v>0</v>
      </c>
      <c r="N79" s="64">
        <v>0</v>
      </c>
      <c r="O79" s="110">
        <f t="shared" si="0"/>
        <v>0</v>
      </c>
    </row>
    <row r="80" spans="1:15" ht="24" customHeight="1">
      <c r="A80" s="218"/>
      <c r="B80" s="219"/>
      <c r="C80" s="221"/>
      <c r="D80" s="198"/>
      <c r="E80" s="180" t="s">
        <v>167</v>
      </c>
      <c r="F80" s="181"/>
      <c r="G80" s="181"/>
      <c r="H80" s="181"/>
      <c r="I80" s="181"/>
      <c r="J80" s="181"/>
      <c r="K80" s="181"/>
      <c r="L80" s="181"/>
      <c r="M80" s="181"/>
      <c r="N80" s="181"/>
      <c r="O80" s="182"/>
    </row>
    <row r="81" spans="1:15" ht="30.75" customHeight="1" thickBot="1">
      <c r="A81" s="218"/>
      <c r="B81" s="220"/>
      <c r="C81" s="222"/>
      <c r="D81" s="199"/>
      <c r="E81" s="186" t="s">
        <v>663</v>
      </c>
      <c r="F81" s="187"/>
      <c r="G81" s="187"/>
      <c r="H81" s="187"/>
      <c r="I81" s="187"/>
      <c r="J81" s="187"/>
      <c r="K81" s="187"/>
      <c r="L81" s="187"/>
      <c r="M81" s="187"/>
      <c r="N81" s="187"/>
      <c r="O81" s="188"/>
    </row>
    <row r="82" spans="1:15" s="5" customFormat="1" ht="15.75" thickBot="1">
      <c r="A82" s="22"/>
      <c r="B82" s="112"/>
      <c r="C82" s="3" t="s">
        <v>168</v>
      </c>
      <c r="D82" s="28"/>
      <c r="E82" s="3"/>
      <c r="F82" s="3"/>
      <c r="G82" s="3"/>
      <c r="H82" s="11"/>
      <c r="I82" s="3"/>
      <c r="J82" s="139" t="s">
        <v>721</v>
      </c>
      <c r="K82" s="140">
        <f>SUM(K79,K76,K73,K70,K67,K64,K61,K58,K54,K51,K48,K45,K42,K39,K27,K3,K6,K9,K12,K15,K18,K21,K24,K30,K33,K36)</f>
        <v>1672979.54</v>
      </c>
      <c r="L82" s="140">
        <f aca="true" t="shared" si="1" ref="L82:O82">SUM(L79,L76,L73,L70,L67,L64,L61,L58,L54,L51,L48,L45,L42,L39,L27,L3,L6,L9,L12,L15,L18,L21,L24,L30,L33,L36)</f>
        <v>344034</v>
      </c>
      <c r="M82" s="140">
        <f t="shared" si="1"/>
        <v>246249.43</v>
      </c>
      <c r="N82" s="140">
        <f t="shared" si="1"/>
        <v>382555.84</v>
      </c>
      <c r="O82" s="141">
        <f t="shared" si="1"/>
        <v>2645818.8099999996</v>
      </c>
    </row>
    <row r="83" spans="1:2" ht="45.75" customHeight="1">
      <c r="A83" s="329" t="s">
        <v>777</v>
      </c>
      <c r="B83" s="113"/>
    </row>
    <row r="84" ht="31.5" customHeight="1">
      <c r="B84" s="113"/>
    </row>
    <row r="94" ht="15">
      <c r="C94" s="3"/>
    </row>
    <row r="95" ht="15">
      <c r="C95" s="3"/>
    </row>
    <row r="96" ht="15">
      <c r="C96" s="3"/>
    </row>
    <row r="97" ht="15">
      <c r="C97" s="3"/>
    </row>
    <row r="98" ht="15">
      <c r="C98" s="3"/>
    </row>
    <row r="99" ht="15">
      <c r="C99" s="3"/>
    </row>
    <row r="100" ht="15">
      <c r="C100" s="3"/>
    </row>
    <row r="101" ht="15">
      <c r="C101" s="3"/>
    </row>
    <row r="102" ht="15">
      <c r="C102" s="3"/>
    </row>
    <row r="103" ht="15">
      <c r="C103" s="3"/>
    </row>
    <row r="104" ht="15">
      <c r="C104" s="3"/>
    </row>
    <row r="105" ht="15">
      <c r="C105" s="3"/>
    </row>
    <row r="106" ht="15">
      <c r="C106" s="3"/>
    </row>
    <row r="107" ht="15">
      <c r="C107" s="3"/>
    </row>
    <row r="108" ht="15">
      <c r="C108" s="3"/>
    </row>
    <row r="109" ht="15">
      <c r="C109" s="3"/>
    </row>
    <row r="110" ht="15">
      <c r="C110" s="3"/>
    </row>
    <row r="111" ht="15">
      <c r="C111" s="3"/>
    </row>
    <row r="112" ht="15">
      <c r="C112" s="3"/>
    </row>
    <row r="113" ht="15">
      <c r="C113" s="3"/>
    </row>
    <row r="114" ht="15">
      <c r="C114" s="3"/>
    </row>
    <row r="115" ht="15">
      <c r="C115" s="3"/>
    </row>
    <row r="116" ht="15">
      <c r="C116" s="3"/>
    </row>
    <row r="117" ht="15">
      <c r="C117" s="3"/>
    </row>
    <row r="118" ht="15">
      <c r="C118" s="3"/>
    </row>
    <row r="119" ht="15">
      <c r="C119" s="3"/>
    </row>
    <row r="120" ht="15">
      <c r="C120" s="3"/>
    </row>
    <row r="121" ht="15">
      <c r="C121" s="3"/>
    </row>
    <row r="122" ht="15">
      <c r="C122" s="3"/>
    </row>
    <row r="123" ht="15">
      <c r="C123" s="3"/>
    </row>
    <row r="124" ht="15">
      <c r="C124" s="3"/>
    </row>
    <row r="125" ht="15">
      <c r="C125" s="3"/>
    </row>
    <row r="126" ht="15">
      <c r="C126" s="3"/>
    </row>
    <row r="127" ht="15">
      <c r="C127" s="3"/>
    </row>
    <row r="128" ht="15">
      <c r="C128" s="3"/>
    </row>
    <row r="129" ht="15">
      <c r="C129" s="3"/>
    </row>
    <row r="130" ht="15">
      <c r="C130" s="3"/>
    </row>
    <row r="131" ht="15">
      <c r="C131" s="3"/>
    </row>
    <row r="132" ht="15">
      <c r="C132" s="3"/>
    </row>
    <row r="133" ht="15">
      <c r="C133" s="3"/>
    </row>
    <row r="134" ht="15">
      <c r="C134" s="3"/>
    </row>
    <row r="135" ht="15">
      <c r="C135" s="3"/>
    </row>
    <row r="136" ht="15">
      <c r="C136" s="3"/>
    </row>
    <row r="137" ht="15">
      <c r="C137" s="3"/>
    </row>
    <row r="138" ht="15">
      <c r="C138" s="3"/>
    </row>
    <row r="139" ht="15">
      <c r="C139" s="3"/>
    </row>
    <row r="140" ht="15">
      <c r="C140" s="3"/>
    </row>
    <row r="141" ht="15">
      <c r="C141" s="3"/>
    </row>
    <row r="142" ht="15">
      <c r="C142" s="3"/>
    </row>
    <row r="143" ht="15">
      <c r="C143" s="3"/>
    </row>
    <row r="144" ht="15">
      <c r="C144" s="3"/>
    </row>
    <row r="145" ht="15">
      <c r="C145" s="3"/>
    </row>
    <row r="146" ht="15">
      <c r="C146" s="3"/>
    </row>
    <row r="147" ht="15">
      <c r="C147" s="3"/>
    </row>
    <row r="148" ht="15">
      <c r="C148" s="3"/>
    </row>
    <row r="149" ht="15">
      <c r="C149" s="3"/>
    </row>
    <row r="150" ht="15">
      <c r="C150" s="3"/>
    </row>
    <row r="151" ht="15">
      <c r="C151" s="3"/>
    </row>
    <row r="152" ht="15">
      <c r="C152" s="3"/>
    </row>
    <row r="153" ht="15">
      <c r="C153" s="3"/>
    </row>
    <row r="154" ht="15">
      <c r="C154" s="3"/>
    </row>
    <row r="155" ht="15">
      <c r="C155" s="3"/>
    </row>
    <row r="156" ht="15">
      <c r="C156" s="3"/>
    </row>
    <row r="157" ht="15">
      <c r="C157" s="3"/>
    </row>
    <row r="158" ht="15">
      <c r="C158" s="3"/>
    </row>
    <row r="159" ht="15">
      <c r="C159" s="3"/>
    </row>
    <row r="160" ht="15">
      <c r="C160" s="3"/>
    </row>
    <row r="161" ht="15">
      <c r="C161" s="3"/>
    </row>
    <row r="162" ht="15">
      <c r="C162" s="3"/>
    </row>
    <row r="163" ht="15">
      <c r="C163" s="3"/>
    </row>
    <row r="164" ht="15">
      <c r="C164" s="3"/>
    </row>
    <row r="165" ht="15">
      <c r="C165" s="3"/>
    </row>
    <row r="166" ht="15">
      <c r="C166" s="3"/>
    </row>
    <row r="167" ht="15">
      <c r="C167" s="3"/>
    </row>
    <row r="168" ht="15">
      <c r="C168" s="3"/>
    </row>
    <row r="169" ht="15">
      <c r="C169" s="3"/>
    </row>
    <row r="170" ht="15">
      <c r="C170" s="3"/>
    </row>
    <row r="171" ht="15">
      <c r="C171" s="3"/>
    </row>
    <row r="172" ht="15">
      <c r="C172" s="3"/>
    </row>
    <row r="173" ht="15">
      <c r="C173" s="3"/>
    </row>
    <row r="174" ht="15">
      <c r="C174" s="3"/>
    </row>
    <row r="175" ht="15">
      <c r="C175" s="3"/>
    </row>
    <row r="176" ht="15">
      <c r="C176" s="3"/>
    </row>
    <row r="177" ht="15">
      <c r="C177" s="3"/>
    </row>
    <row r="178" ht="15">
      <c r="C178" s="3"/>
    </row>
    <row r="179" ht="15">
      <c r="C179" s="3"/>
    </row>
    <row r="180" ht="15">
      <c r="C180" s="3"/>
    </row>
    <row r="181" ht="15">
      <c r="C181" s="3"/>
    </row>
    <row r="182" ht="15">
      <c r="C182" s="3"/>
    </row>
    <row r="183" ht="15">
      <c r="C183" s="3"/>
    </row>
    <row r="184" ht="15">
      <c r="C184" s="3"/>
    </row>
    <row r="185" ht="15">
      <c r="C185" s="3"/>
    </row>
    <row r="186" ht="15">
      <c r="C186" s="3"/>
    </row>
    <row r="187" ht="15">
      <c r="C187" s="3"/>
    </row>
    <row r="188" ht="15">
      <c r="C188" s="3"/>
    </row>
    <row r="189" ht="15">
      <c r="C189" s="3"/>
    </row>
    <row r="190" ht="15">
      <c r="C190" s="3"/>
    </row>
    <row r="191" ht="15">
      <c r="C191" s="3"/>
    </row>
    <row r="192" ht="15">
      <c r="C192" s="3"/>
    </row>
    <row r="193" ht="15">
      <c r="C193" s="3"/>
    </row>
    <row r="194" ht="15">
      <c r="C194" s="3"/>
    </row>
    <row r="195" ht="15">
      <c r="C195" s="3"/>
    </row>
    <row r="196" ht="15">
      <c r="C196" s="3"/>
    </row>
    <row r="197" ht="15">
      <c r="C197" s="3"/>
    </row>
    <row r="198" ht="15">
      <c r="C198" s="3"/>
    </row>
    <row r="199" ht="15">
      <c r="C199" s="3"/>
    </row>
    <row r="200" ht="15">
      <c r="C200" s="3"/>
    </row>
    <row r="201" ht="15">
      <c r="C201" s="3"/>
    </row>
    <row r="202" ht="15">
      <c r="C202" s="3"/>
    </row>
    <row r="203" ht="15">
      <c r="C203" s="3"/>
    </row>
    <row r="204" ht="15">
      <c r="C204" s="3"/>
    </row>
    <row r="205" ht="15">
      <c r="C205" s="3"/>
    </row>
    <row r="206" ht="15">
      <c r="C206" s="3"/>
    </row>
    <row r="207" ht="15">
      <c r="C207" s="3"/>
    </row>
    <row r="208" ht="15">
      <c r="C208" s="3"/>
    </row>
    <row r="209" ht="15">
      <c r="C209" s="3"/>
    </row>
    <row r="210" ht="15">
      <c r="C210" s="3"/>
    </row>
    <row r="211" ht="15">
      <c r="C211" s="3"/>
    </row>
    <row r="212" ht="15">
      <c r="C212" s="3"/>
    </row>
    <row r="213" ht="15">
      <c r="C213" s="3"/>
    </row>
    <row r="214" ht="15">
      <c r="C214" s="3"/>
    </row>
    <row r="215" ht="15">
      <c r="C215" s="3"/>
    </row>
    <row r="216" ht="15">
      <c r="C216" s="3"/>
    </row>
    <row r="217" ht="15">
      <c r="C217" s="3"/>
    </row>
    <row r="218" ht="15">
      <c r="C218" s="3"/>
    </row>
    <row r="219" ht="15">
      <c r="C219" s="3"/>
    </row>
    <row r="220" ht="15">
      <c r="C220" s="3"/>
    </row>
    <row r="221" ht="15">
      <c r="C221" s="3"/>
    </row>
    <row r="222" ht="15">
      <c r="C222" s="3"/>
    </row>
    <row r="223" ht="15">
      <c r="C223" s="3"/>
    </row>
    <row r="224" ht="15">
      <c r="C224" s="3"/>
    </row>
    <row r="225" ht="15">
      <c r="C225" s="3"/>
    </row>
    <row r="226" ht="15">
      <c r="C226" s="3"/>
    </row>
    <row r="227" ht="15">
      <c r="C227" s="3"/>
    </row>
    <row r="228" ht="15">
      <c r="C228" s="3"/>
    </row>
    <row r="229" ht="15">
      <c r="C229" s="3"/>
    </row>
    <row r="230" ht="15">
      <c r="C230" s="3"/>
    </row>
    <row r="231" ht="15">
      <c r="C231" s="3"/>
    </row>
    <row r="232" ht="15">
      <c r="C232" s="3"/>
    </row>
    <row r="233" ht="15">
      <c r="C233" s="3"/>
    </row>
    <row r="234" ht="15">
      <c r="C234" s="3"/>
    </row>
    <row r="235" ht="15">
      <c r="C235" s="3"/>
    </row>
    <row r="236" ht="15">
      <c r="C236" s="3"/>
    </row>
    <row r="237" ht="15">
      <c r="C237" s="3"/>
    </row>
    <row r="238" ht="15">
      <c r="C238" s="3"/>
    </row>
    <row r="239" ht="15">
      <c r="C239" s="3"/>
    </row>
    <row r="240" ht="15">
      <c r="C240" s="3"/>
    </row>
    <row r="241" ht="15">
      <c r="C241" s="3"/>
    </row>
    <row r="242" ht="15">
      <c r="C242" s="3"/>
    </row>
    <row r="243" ht="15">
      <c r="C243" s="3"/>
    </row>
    <row r="244" ht="15">
      <c r="C244" s="3"/>
    </row>
    <row r="245" ht="15">
      <c r="C245" s="3"/>
    </row>
    <row r="246" ht="15">
      <c r="C246" s="3"/>
    </row>
    <row r="247" ht="15">
      <c r="C247" s="3"/>
    </row>
    <row r="248" ht="15">
      <c r="C248" s="3"/>
    </row>
    <row r="249" ht="15">
      <c r="C249" s="3"/>
    </row>
    <row r="250" ht="15">
      <c r="C250" s="3"/>
    </row>
    <row r="251" ht="15">
      <c r="C251" s="3"/>
    </row>
    <row r="252" ht="15">
      <c r="C252" s="3"/>
    </row>
    <row r="253" ht="15">
      <c r="C253" s="3"/>
    </row>
    <row r="254" ht="15">
      <c r="C254" s="3"/>
    </row>
    <row r="255" ht="15">
      <c r="C255" s="3"/>
    </row>
    <row r="256" ht="15">
      <c r="C256" s="3"/>
    </row>
    <row r="257" ht="15">
      <c r="C257" s="3"/>
    </row>
    <row r="258" ht="15">
      <c r="C258" s="3"/>
    </row>
    <row r="259" ht="15">
      <c r="C259" s="3"/>
    </row>
    <row r="260" ht="15">
      <c r="C260" s="3"/>
    </row>
    <row r="261" ht="15">
      <c r="C261" s="3"/>
    </row>
    <row r="262" ht="15">
      <c r="C262" s="3"/>
    </row>
    <row r="263" ht="15">
      <c r="C263" s="3"/>
    </row>
    <row r="264" ht="15">
      <c r="C264" s="3"/>
    </row>
    <row r="265" ht="15">
      <c r="C265" s="3"/>
    </row>
    <row r="266" ht="15">
      <c r="C266" s="3"/>
    </row>
    <row r="267" ht="15">
      <c r="C267" s="3"/>
    </row>
    <row r="268" ht="15">
      <c r="C268" s="3"/>
    </row>
    <row r="269" ht="15">
      <c r="C269" s="3"/>
    </row>
    <row r="270" ht="15">
      <c r="C270" s="3"/>
    </row>
    <row r="271" ht="15">
      <c r="C271" s="3"/>
    </row>
    <row r="272" ht="15">
      <c r="C272" s="3"/>
    </row>
    <row r="273" ht="15">
      <c r="C273" s="3"/>
    </row>
    <row r="274" ht="15">
      <c r="C274" s="3"/>
    </row>
    <row r="275" ht="15">
      <c r="C275" s="3"/>
    </row>
    <row r="276" ht="15">
      <c r="C276" s="3"/>
    </row>
    <row r="277" ht="15">
      <c r="C277" s="3"/>
    </row>
    <row r="278" ht="15">
      <c r="C278" s="3"/>
    </row>
    <row r="279" ht="15">
      <c r="C279" s="3"/>
    </row>
    <row r="280" ht="15">
      <c r="C280" s="3"/>
    </row>
    <row r="281" ht="15">
      <c r="C281" s="3"/>
    </row>
    <row r="282" ht="15">
      <c r="C282" s="3"/>
    </row>
    <row r="283" ht="15">
      <c r="C283" s="3"/>
    </row>
    <row r="284" ht="15">
      <c r="C284" s="3"/>
    </row>
    <row r="285" ht="15">
      <c r="C285" s="3"/>
    </row>
    <row r="286" ht="15">
      <c r="C286" s="3"/>
    </row>
    <row r="287" ht="15">
      <c r="C287" s="3"/>
    </row>
    <row r="288" ht="15">
      <c r="C288" s="3"/>
    </row>
    <row r="289" ht="15">
      <c r="C289" s="3"/>
    </row>
    <row r="290" ht="15">
      <c r="C290" s="3"/>
    </row>
    <row r="291" ht="15">
      <c r="C291" s="3"/>
    </row>
    <row r="292" ht="15">
      <c r="C292" s="3"/>
    </row>
    <row r="293" ht="15">
      <c r="C293" s="3"/>
    </row>
    <row r="294" ht="15">
      <c r="C294" s="3"/>
    </row>
    <row r="295" ht="15">
      <c r="C295" s="3"/>
    </row>
    <row r="296" ht="15">
      <c r="C296" s="3"/>
    </row>
    <row r="297" ht="15">
      <c r="C297" s="3"/>
    </row>
    <row r="298" ht="15">
      <c r="C298" s="3"/>
    </row>
    <row r="299" ht="15">
      <c r="C299" s="3"/>
    </row>
    <row r="300" ht="15">
      <c r="C300" s="3"/>
    </row>
    <row r="301" ht="15">
      <c r="C301" s="3"/>
    </row>
    <row r="302" ht="15">
      <c r="C302" s="3"/>
    </row>
    <row r="303" ht="15">
      <c r="C303" s="3"/>
    </row>
    <row r="304" ht="15">
      <c r="C304" s="3"/>
    </row>
    <row r="305" ht="15">
      <c r="C305" s="3"/>
    </row>
    <row r="306" ht="15">
      <c r="C306" s="3"/>
    </row>
    <row r="307" ht="15">
      <c r="C307" s="3"/>
    </row>
    <row r="308" ht="15">
      <c r="C308" s="3"/>
    </row>
    <row r="309" ht="15">
      <c r="C309" s="3"/>
    </row>
    <row r="310" ht="15">
      <c r="C310" s="3"/>
    </row>
    <row r="311" ht="15">
      <c r="C311" s="3"/>
    </row>
    <row r="312" ht="15">
      <c r="C312" s="3"/>
    </row>
    <row r="313" ht="15">
      <c r="C313" s="3"/>
    </row>
    <row r="314" ht="15">
      <c r="C314" s="3"/>
    </row>
    <row r="315" ht="15">
      <c r="C315" s="3"/>
    </row>
    <row r="316" ht="15">
      <c r="C316" s="3"/>
    </row>
    <row r="317" ht="15">
      <c r="C317" s="3"/>
    </row>
    <row r="318" ht="15">
      <c r="C318" s="3"/>
    </row>
    <row r="319" ht="15">
      <c r="C319" s="3"/>
    </row>
    <row r="320" ht="15">
      <c r="C320" s="3"/>
    </row>
    <row r="321" ht="15">
      <c r="C321" s="3"/>
    </row>
    <row r="322" ht="15">
      <c r="C322" s="3"/>
    </row>
    <row r="323" ht="15">
      <c r="C323" s="3"/>
    </row>
    <row r="324" ht="15">
      <c r="C324" s="3"/>
    </row>
    <row r="325" ht="15">
      <c r="C325" s="3"/>
    </row>
    <row r="326" ht="15">
      <c r="C326" s="3"/>
    </row>
    <row r="327" ht="15">
      <c r="C327" s="3"/>
    </row>
    <row r="328" ht="15">
      <c r="C328" s="3"/>
    </row>
    <row r="329" ht="15">
      <c r="C329" s="3"/>
    </row>
    <row r="330" ht="15">
      <c r="C330" s="3"/>
    </row>
    <row r="331" ht="15">
      <c r="C331" s="3"/>
    </row>
    <row r="332" ht="15">
      <c r="C332" s="3"/>
    </row>
    <row r="333" ht="15">
      <c r="C333" s="3"/>
    </row>
    <row r="334" ht="15">
      <c r="C334" s="3"/>
    </row>
    <row r="335" ht="15">
      <c r="C335" s="3"/>
    </row>
    <row r="336" ht="15">
      <c r="C336" s="3"/>
    </row>
    <row r="337" ht="15">
      <c r="C337" s="3"/>
    </row>
    <row r="338" ht="15">
      <c r="C338" s="3"/>
    </row>
    <row r="339" ht="15">
      <c r="C339" s="3"/>
    </row>
    <row r="340" ht="15">
      <c r="C340" s="3"/>
    </row>
    <row r="341" ht="15">
      <c r="C341" s="3"/>
    </row>
    <row r="342" ht="15">
      <c r="C342" s="3"/>
    </row>
    <row r="343" ht="15">
      <c r="C343" s="3"/>
    </row>
    <row r="344" ht="15">
      <c r="C344" s="3"/>
    </row>
    <row r="345" ht="15">
      <c r="C345" s="3"/>
    </row>
    <row r="346" ht="15">
      <c r="C346" s="3"/>
    </row>
    <row r="347" ht="15">
      <c r="C347" s="3"/>
    </row>
    <row r="348" ht="15">
      <c r="C348" s="3"/>
    </row>
    <row r="349" ht="15">
      <c r="C349" s="3"/>
    </row>
    <row r="350" ht="15">
      <c r="C350" s="3"/>
    </row>
    <row r="351" ht="15">
      <c r="C351" s="3"/>
    </row>
    <row r="352" ht="15">
      <c r="C352" s="3"/>
    </row>
    <row r="353" ht="15">
      <c r="C353" s="3"/>
    </row>
    <row r="354" ht="15">
      <c r="C354" s="3"/>
    </row>
    <row r="355" ht="15">
      <c r="C355" s="3"/>
    </row>
    <row r="356" ht="15">
      <c r="C356" s="3"/>
    </row>
    <row r="357" ht="15">
      <c r="C357" s="3"/>
    </row>
    <row r="358" ht="15">
      <c r="C358" s="3"/>
    </row>
    <row r="359" ht="15">
      <c r="C359" s="3"/>
    </row>
    <row r="360" ht="15">
      <c r="C360" s="3"/>
    </row>
    <row r="361" ht="15">
      <c r="C361" s="3"/>
    </row>
    <row r="362" ht="15">
      <c r="C362" s="3"/>
    </row>
    <row r="363" ht="15">
      <c r="C363" s="3"/>
    </row>
    <row r="364" ht="15">
      <c r="C364" s="3"/>
    </row>
    <row r="365" ht="15">
      <c r="C365" s="3"/>
    </row>
    <row r="366" ht="15">
      <c r="C366" s="3"/>
    </row>
    <row r="367" ht="15">
      <c r="C367" s="3"/>
    </row>
    <row r="368" ht="15">
      <c r="C368" s="3"/>
    </row>
    <row r="369" ht="15">
      <c r="C369" s="3"/>
    </row>
    <row r="370" ht="15">
      <c r="C370" s="3"/>
    </row>
    <row r="371" ht="15">
      <c r="C371" s="3"/>
    </row>
    <row r="372" ht="15">
      <c r="C372" s="3"/>
    </row>
    <row r="373" ht="15">
      <c r="C373" s="3"/>
    </row>
    <row r="374" ht="15">
      <c r="C374" s="3"/>
    </row>
    <row r="375" ht="15">
      <c r="C375" s="3"/>
    </row>
    <row r="376" ht="15">
      <c r="C376" s="3"/>
    </row>
    <row r="377" ht="15">
      <c r="C377" s="3"/>
    </row>
    <row r="378" ht="15">
      <c r="C378" s="3"/>
    </row>
    <row r="379" ht="15">
      <c r="C379" s="3"/>
    </row>
    <row r="380" ht="15">
      <c r="C380" s="3"/>
    </row>
    <row r="381" ht="15">
      <c r="C381" s="3"/>
    </row>
    <row r="382" ht="15">
      <c r="C382" s="3"/>
    </row>
    <row r="383" ht="15">
      <c r="C383" s="3"/>
    </row>
    <row r="384" ht="15">
      <c r="C384" s="3"/>
    </row>
    <row r="385" ht="15">
      <c r="C385" s="3"/>
    </row>
    <row r="386" ht="15">
      <c r="C386" s="3"/>
    </row>
    <row r="387" ht="15">
      <c r="C387" s="3"/>
    </row>
    <row r="388" ht="15">
      <c r="C388" s="3"/>
    </row>
    <row r="389" ht="15">
      <c r="C389" s="3"/>
    </row>
    <row r="390" ht="15">
      <c r="C390" s="3"/>
    </row>
    <row r="391" ht="15">
      <c r="C391" s="3"/>
    </row>
    <row r="392" ht="15">
      <c r="C392" s="3"/>
    </row>
    <row r="393" ht="15">
      <c r="C393" s="3"/>
    </row>
    <row r="394" ht="15">
      <c r="C394" s="3"/>
    </row>
    <row r="395" ht="15">
      <c r="C395" s="3"/>
    </row>
    <row r="396" ht="15">
      <c r="C396" s="3"/>
    </row>
    <row r="397" ht="15">
      <c r="C397" s="3"/>
    </row>
    <row r="398" ht="15">
      <c r="C398" s="3"/>
    </row>
    <row r="399" ht="15">
      <c r="C399" s="3"/>
    </row>
    <row r="400" ht="15">
      <c r="C400" s="3"/>
    </row>
    <row r="401" ht="15">
      <c r="C401" s="3"/>
    </row>
    <row r="402" ht="15">
      <c r="C402" s="3"/>
    </row>
    <row r="403" ht="15">
      <c r="C403" s="3"/>
    </row>
    <row r="404" ht="15">
      <c r="C404" s="3"/>
    </row>
    <row r="405" ht="15">
      <c r="C405" s="3"/>
    </row>
    <row r="406" ht="15">
      <c r="C406" s="3"/>
    </row>
    <row r="407" ht="15">
      <c r="C407" s="3"/>
    </row>
    <row r="408" ht="15">
      <c r="C408" s="3"/>
    </row>
    <row r="409" ht="15">
      <c r="C409" s="3"/>
    </row>
    <row r="410" ht="15">
      <c r="C410" s="3"/>
    </row>
    <row r="411" ht="15">
      <c r="C411" s="3"/>
    </row>
    <row r="412" ht="15">
      <c r="C412" s="3"/>
    </row>
    <row r="413" ht="15">
      <c r="C413" s="3"/>
    </row>
    <row r="414" ht="15">
      <c r="C414" s="3"/>
    </row>
    <row r="415" ht="15">
      <c r="C415" s="3"/>
    </row>
    <row r="416" ht="15">
      <c r="C416" s="3"/>
    </row>
    <row r="417" ht="15">
      <c r="C417" s="3"/>
    </row>
    <row r="418" ht="15">
      <c r="C418" s="3"/>
    </row>
    <row r="419" ht="15">
      <c r="C419" s="3"/>
    </row>
    <row r="420" ht="15">
      <c r="C420" s="3"/>
    </row>
    <row r="421" ht="15">
      <c r="C421" s="3"/>
    </row>
    <row r="422" ht="15">
      <c r="C422" s="3"/>
    </row>
    <row r="423" ht="15">
      <c r="C423" s="3"/>
    </row>
    <row r="424" ht="15">
      <c r="C424" s="3"/>
    </row>
    <row r="425" ht="15">
      <c r="C425" s="3"/>
    </row>
    <row r="426" ht="15">
      <c r="C426" s="3"/>
    </row>
    <row r="427" ht="15">
      <c r="C427" s="3"/>
    </row>
    <row r="428" ht="15">
      <c r="C428" s="3"/>
    </row>
    <row r="429" ht="15">
      <c r="C429" s="3"/>
    </row>
    <row r="430" ht="15">
      <c r="C430" s="3"/>
    </row>
    <row r="431" ht="15">
      <c r="C431" s="3"/>
    </row>
    <row r="432" ht="15">
      <c r="C432" s="3"/>
    </row>
    <row r="433" ht="15">
      <c r="C433" s="3"/>
    </row>
    <row r="434" ht="15">
      <c r="C434" s="3"/>
    </row>
    <row r="435" ht="15">
      <c r="C435" s="3"/>
    </row>
    <row r="436" ht="15">
      <c r="C436" s="3"/>
    </row>
    <row r="437" ht="15">
      <c r="C437" s="3"/>
    </row>
    <row r="438" ht="15">
      <c r="C438" s="3"/>
    </row>
    <row r="439" ht="15">
      <c r="C439" s="3"/>
    </row>
    <row r="440" ht="15">
      <c r="C440" s="3"/>
    </row>
    <row r="441" ht="15">
      <c r="C441" s="3"/>
    </row>
    <row r="442" ht="15">
      <c r="C442" s="3"/>
    </row>
    <row r="443" ht="15">
      <c r="C443" s="3"/>
    </row>
    <row r="444" ht="15">
      <c r="C444" s="3"/>
    </row>
    <row r="445" ht="15">
      <c r="C445" s="3"/>
    </row>
    <row r="446" ht="15">
      <c r="C446" s="3"/>
    </row>
    <row r="447" ht="15">
      <c r="C447" s="3"/>
    </row>
    <row r="448" ht="15">
      <c r="C448" s="3"/>
    </row>
    <row r="449" ht="15">
      <c r="C449" s="3"/>
    </row>
    <row r="450" ht="15">
      <c r="C450" s="3"/>
    </row>
    <row r="451" ht="15">
      <c r="C451" s="3"/>
    </row>
    <row r="452" ht="15">
      <c r="C452" s="3"/>
    </row>
    <row r="453" ht="15">
      <c r="C453" s="3"/>
    </row>
    <row r="454" ht="15">
      <c r="C454" s="3"/>
    </row>
    <row r="455" ht="15">
      <c r="C455" s="3"/>
    </row>
    <row r="456" ht="15">
      <c r="C456" s="3"/>
    </row>
    <row r="457" ht="15">
      <c r="C457" s="3"/>
    </row>
    <row r="458" ht="15">
      <c r="C458" s="3"/>
    </row>
    <row r="459" ht="15">
      <c r="C459" s="3"/>
    </row>
    <row r="460" ht="15">
      <c r="C460" s="3"/>
    </row>
    <row r="461" ht="15">
      <c r="C461" s="3"/>
    </row>
    <row r="462" ht="15">
      <c r="C462" s="3"/>
    </row>
    <row r="463" ht="15">
      <c r="C463" s="3"/>
    </row>
    <row r="464" ht="15">
      <c r="C464" s="3"/>
    </row>
    <row r="465" ht="15">
      <c r="C465" s="3"/>
    </row>
    <row r="466" ht="15">
      <c r="C466" s="3"/>
    </row>
    <row r="467" ht="15">
      <c r="C467" s="3"/>
    </row>
    <row r="468" ht="15">
      <c r="C468" s="3"/>
    </row>
    <row r="469" ht="15">
      <c r="C469" s="3"/>
    </row>
    <row r="470" ht="15">
      <c r="C470" s="3"/>
    </row>
    <row r="471" ht="15">
      <c r="C471" s="3"/>
    </row>
    <row r="472" ht="15">
      <c r="C472" s="3"/>
    </row>
    <row r="473" ht="15">
      <c r="C473" s="3"/>
    </row>
    <row r="474" ht="15">
      <c r="C474" s="3"/>
    </row>
    <row r="475" ht="15">
      <c r="C475" s="3"/>
    </row>
    <row r="476" ht="15">
      <c r="C476" s="3"/>
    </row>
    <row r="477" ht="15">
      <c r="C477" s="3"/>
    </row>
    <row r="478" ht="15">
      <c r="C478" s="3"/>
    </row>
    <row r="479" ht="15">
      <c r="C479" s="3"/>
    </row>
    <row r="480" ht="15">
      <c r="C480" s="3"/>
    </row>
    <row r="481" ht="15">
      <c r="C481" s="3"/>
    </row>
    <row r="482" ht="15">
      <c r="C482" s="3"/>
    </row>
    <row r="483" ht="15">
      <c r="C483" s="3"/>
    </row>
    <row r="484" ht="15">
      <c r="C484" s="3"/>
    </row>
    <row r="485" ht="15">
      <c r="C485" s="3"/>
    </row>
    <row r="486" ht="15">
      <c r="C486" s="3"/>
    </row>
    <row r="487" ht="15">
      <c r="C487" s="3"/>
    </row>
    <row r="488" ht="15">
      <c r="C488" s="3"/>
    </row>
    <row r="489" ht="15">
      <c r="C489" s="3"/>
    </row>
    <row r="490" ht="15">
      <c r="C490" s="3"/>
    </row>
    <row r="491" ht="15">
      <c r="C491" s="3"/>
    </row>
    <row r="492" ht="15">
      <c r="C492" s="3"/>
    </row>
    <row r="493" ht="15">
      <c r="C493" s="3"/>
    </row>
    <row r="494" ht="15">
      <c r="C494" s="3"/>
    </row>
    <row r="495" ht="15">
      <c r="C495" s="3"/>
    </row>
    <row r="496" ht="15">
      <c r="C496" s="3"/>
    </row>
    <row r="497" ht="15">
      <c r="C497" s="3"/>
    </row>
    <row r="498" ht="15">
      <c r="C498" s="3"/>
    </row>
    <row r="499" ht="15">
      <c r="C499" s="3"/>
    </row>
    <row r="500" ht="15">
      <c r="C500" s="3"/>
    </row>
    <row r="501" ht="15">
      <c r="C501" s="3"/>
    </row>
    <row r="502" ht="15">
      <c r="C502" s="3"/>
    </row>
    <row r="503" ht="15">
      <c r="C503" s="3"/>
    </row>
    <row r="504" ht="15">
      <c r="C504" s="3"/>
    </row>
    <row r="505" ht="15">
      <c r="C505" s="3"/>
    </row>
    <row r="506" ht="15">
      <c r="C506" s="3"/>
    </row>
    <row r="507" ht="15">
      <c r="C507" s="3"/>
    </row>
    <row r="508" ht="15">
      <c r="C508" s="3"/>
    </row>
    <row r="509" ht="15">
      <c r="C509" s="3"/>
    </row>
    <row r="510" ht="15">
      <c r="C510" s="3"/>
    </row>
    <row r="511" ht="15">
      <c r="C511" s="3"/>
    </row>
    <row r="512" ht="15">
      <c r="C512" s="3"/>
    </row>
    <row r="513" ht="15">
      <c r="C513" s="3"/>
    </row>
    <row r="514" ht="15">
      <c r="C514" s="3"/>
    </row>
    <row r="515" ht="15">
      <c r="C515" s="3"/>
    </row>
    <row r="516" ht="15">
      <c r="C516" s="3"/>
    </row>
    <row r="517" ht="15">
      <c r="C517" s="3"/>
    </row>
    <row r="518" ht="15">
      <c r="C518" s="3"/>
    </row>
    <row r="519" ht="15">
      <c r="C519" s="3"/>
    </row>
    <row r="520" ht="15">
      <c r="C520" s="3"/>
    </row>
    <row r="521" ht="15">
      <c r="C521" s="3"/>
    </row>
    <row r="522" ht="15">
      <c r="C522" s="3"/>
    </row>
    <row r="523" ht="15">
      <c r="C523" s="3"/>
    </row>
    <row r="524" ht="15">
      <c r="C524" s="3"/>
    </row>
    <row r="525" ht="15">
      <c r="C525" s="3"/>
    </row>
    <row r="526" ht="15">
      <c r="C526" s="3"/>
    </row>
    <row r="527" ht="15">
      <c r="C527" s="3"/>
    </row>
    <row r="528" ht="15">
      <c r="C528" s="3"/>
    </row>
    <row r="529" ht="15">
      <c r="C529" s="3"/>
    </row>
    <row r="530" ht="15">
      <c r="C530" s="3"/>
    </row>
    <row r="531" ht="15">
      <c r="C531" s="3"/>
    </row>
    <row r="532" ht="15">
      <c r="C532" s="3"/>
    </row>
    <row r="533" ht="15">
      <c r="C533" s="3"/>
    </row>
    <row r="534" ht="15">
      <c r="C534" s="3"/>
    </row>
    <row r="535" ht="15">
      <c r="C535" s="3"/>
    </row>
    <row r="536" ht="15">
      <c r="C536" s="3"/>
    </row>
    <row r="537" ht="15">
      <c r="C537" s="3"/>
    </row>
    <row r="538" ht="15">
      <c r="C538" s="3"/>
    </row>
    <row r="539" ht="15">
      <c r="C539" s="3"/>
    </row>
    <row r="540" ht="15">
      <c r="C540" s="3"/>
    </row>
    <row r="541" ht="15">
      <c r="C541" s="3"/>
    </row>
    <row r="542" ht="15">
      <c r="C542" s="3"/>
    </row>
    <row r="543" ht="15">
      <c r="C543" s="3"/>
    </row>
    <row r="544" ht="15">
      <c r="C544" s="3"/>
    </row>
    <row r="545" ht="15">
      <c r="C545" s="3"/>
    </row>
    <row r="546" ht="15">
      <c r="C546" s="3"/>
    </row>
    <row r="547" ht="15">
      <c r="C547" s="3"/>
    </row>
    <row r="548" ht="15">
      <c r="C548" s="3"/>
    </row>
    <row r="549" ht="15">
      <c r="C549" s="3"/>
    </row>
    <row r="550" ht="15">
      <c r="C550" s="3"/>
    </row>
    <row r="551" ht="15">
      <c r="C551" s="3"/>
    </row>
    <row r="552" ht="15">
      <c r="C552" s="3"/>
    </row>
    <row r="553" ht="15">
      <c r="C553" s="3"/>
    </row>
    <row r="554" ht="15">
      <c r="C554" s="3"/>
    </row>
    <row r="555" ht="15">
      <c r="C555" s="3"/>
    </row>
    <row r="556" ht="15">
      <c r="C556" s="3"/>
    </row>
    <row r="557" ht="15">
      <c r="C557" s="3"/>
    </row>
    <row r="558" ht="15">
      <c r="C558" s="3"/>
    </row>
    <row r="559" ht="15">
      <c r="C559" s="3"/>
    </row>
    <row r="560" ht="15">
      <c r="C560" s="3"/>
    </row>
    <row r="561" ht="15">
      <c r="C561" s="3"/>
    </row>
    <row r="562" ht="15">
      <c r="C562" s="3"/>
    </row>
    <row r="563" ht="15">
      <c r="C563" s="3"/>
    </row>
    <row r="564" ht="15">
      <c r="C564" s="3"/>
    </row>
    <row r="565" ht="15">
      <c r="C565" s="3"/>
    </row>
    <row r="566" ht="15">
      <c r="C566" s="3"/>
    </row>
    <row r="567" ht="15">
      <c r="C567" s="3"/>
    </row>
    <row r="568" ht="15">
      <c r="C568" s="3"/>
    </row>
    <row r="569" ht="15">
      <c r="C569" s="3"/>
    </row>
    <row r="570" ht="15">
      <c r="C570" s="3"/>
    </row>
    <row r="571" ht="15">
      <c r="C571" s="3"/>
    </row>
    <row r="572" ht="15">
      <c r="C572" s="3"/>
    </row>
    <row r="573" ht="15">
      <c r="C573" s="3"/>
    </row>
    <row r="574" ht="15">
      <c r="C574" s="3"/>
    </row>
  </sheetData>
  <mergeCells count="125">
    <mergeCell ref="A1:O1"/>
    <mergeCell ref="D12:D14"/>
    <mergeCell ref="D9:D11"/>
    <mergeCell ref="B15:B20"/>
    <mergeCell ref="B30:B44"/>
    <mergeCell ref="D3:D5"/>
    <mergeCell ref="D6:D8"/>
    <mergeCell ref="D15:D17"/>
    <mergeCell ref="D18:D20"/>
    <mergeCell ref="E37:O37"/>
    <mergeCell ref="C3:C5"/>
    <mergeCell ref="C6:C8"/>
    <mergeCell ref="C9:C11"/>
    <mergeCell ref="A3:A29"/>
    <mergeCell ref="C18:C20"/>
    <mergeCell ref="C15:C17"/>
    <mergeCell ref="B3:B11"/>
    <mergeCell ref="B12:B14"/>
    <mergeCell ref="C12:C14"/>
    <mergeCell ref="A30:A53"/>
    <mergeCell ref="E17:O17"/>
    <mergeCell ref="E19:O19"/>
    <mergeCell ref="E20:O20"/>
    <mergeCell ref="E22:O22"/>
    <mergeCell ref="C79:C81"/>
    <mergeCell ref="C76:C78"/>
    <mergeCell ref="B48:B53"/>
    <mergeCell ref="D30:D32"/>
    <mergeCell ref="D33:D35"/>
    <mergeCell ref="C21:C23"/>
    <mergeCell ref="C39:C41"/>
    <mergeCell ref="C42:C44"/>
    <mergeCell ref="C30:C32"/>
    <mergeCell ref="D24:D26"/>
    <mergeCell ref="D36:D38"/>
    <mergeCell ref="D39:D41"/>
    <mergeCell ref="D42:D44"/>
    <mergeCell ref="D21:D23"/>
    <mergeCell ref="D27:D29"/>
    <mergeCell ref="B21:B29"/>
    <mergeCell ref="C24:C26"/>
    <mergeCell ref="B45:B47"/>
    <mergeCell ref="C27:C29"/>
    <mergeCell ref="D51:D53"/>
    <mergeCell ref="C48:C50"/>
    <mergeCell ref="C45:C47"/>
    <mergeCell ref="C51:C53"/>
    <mergeCell ref="C33:C35"/>
    <mergeCell ref="C36:C38"/>
    <mergeCell ref="C67:C69"/>
    <mergeCell ref="C64:C66"/>
    <mergeCell ref="D45:D47"/>
    <mergeCell ref="C58:C60"/>
    <mergeCell ref="C54:C56"/>
    <mergeCell ref="C61:C63"/>
    <mergeCell ref="D48:D50"/>
    <mergeCell ref="D54:D56"/>
    <mergeCell ref="D58:D60"/>
    <mergeCell ref="A79:A81"/>
    <mergeCell ref="B79:B81"/>
    <mergeCell ref="A54:A60"/>
    <mergeCell ref="B54:B56"/>
    <mergeCell ref="B76:B78"/>
    <mergeCell ref="B58:B60"/>
    <mergeCell ref="B70:B75"/>
    <mergeCell ref="B61:B69"/>
    <mergeCell ref="A61:A69"/>
    <mergeCell ref="A70:A78"/>
    <mergeCell ref="E23:O23"/>
    <mergeCell ref="E25:O25"/>
    <mergeCell ref="E26:O26"/>
    <mergeCell ref="E28:O28"/>
    <mergeCell ref="E71:N71"/>
    <mergeCell ref="E66:O66"/>
    <mergeCell ref="E68:O68"/>
    <mergeCell ref="E69:O69"/>
    <mergeCell ref="E38:O38"/>
    <mergeCell ref="E40:O40"/>
    <mergeCell ref="E41:O41"/>
    <mergeCell ref="E46:O46"/>
    <mergeCell ref="E47:O47"/>
    <mergeCell ref="E49:O49"/>
    <mergeCell ref="E50:O50"/>
    <mergeCell ref="E29:O29"/>
    <mergeCell ref="E31:O31"/>
    <mergeCell ref="E32:O32"/>
    <mergeCell ref="E34:O34"/>
    <mergeCell ref="E35:O35"/>
    <mergeCell ref="E43:O43"/>
    <mergeCell ref="E44:O44"/>
    <mergeCell ref="C57:H57"/>
    <mergeCell ref="C70:C72"/>
    <mergeCell ref="E4:O4"/>
    <mergeCell ref="E5:O5"/>
    <mergeCell ref="E7:O7"/>
    <mergeCell ref="E8:O8"/>
    <mergeCell ref="E10:O10"/>
    <mergeCell ref="E11:O11"/>
    <mergeCell ref="E13:O13"/>
    <mergeCell ref="E14:O14"/>
    <mergeCell ref="E16:O16"/>
    <mergeCell ref="C73:C75"/>
    <mergeCell ref="D70:D72"/>
    <mergeCell ref="E74:O74"/>
    <mergeCell ref="E75:O75"/>
    <mergeCell ref="E77:O77"/>
    <mergeCell ref="E78:O78"/>
    <mergeCell ref="E80:O80"/>
    <mergeCell ref="E81:O81"/>
    <mergeCell ref="E52:O52"/>
    <mergeCell ref="E53:O53"/>
    <mergeCell ref="E55:O55"/>
    <mergeCell ref="E56:O56"/>
    <mergeCell ref="E59:O59"/>
    <mergeCell ref="E60:O60"/>
    <mergeCell ref="E62:O62"/>
    <mergeCell ref="E63:O63"/>
    <mergeCell ref="E65:O65"/>
    <mergeCell ref="E72:O72"/>
    <mergeCell ref="D73:D75"/>
    <mergeCell ref="D76:D78"/>
    <mergeCell ref="D79:D81"/>
    <mergeCell ref="D61:D63"/>
    <mergeCell ref="D64:D66"/>
    <mergeCell ref="D67:D69"/>
  </mergeCells>
  <printOptions/>
  <pageMargins left="0.2362204724409449" right="0.2362204724409449" top="0.5118110236220472" bottom="0.31496062992125984" header="0.31496062992125984" footer="0.31496062992125984"/>
  <pageSetup fitToHeight="0" fitToWidth="1" horizontalDpi="600" verticalDpi="600" orientation="landscape" paperSize="8" scale="81" r:id="rId1"/>
  <headerFooter>
    <oddHeader>&amp;LAkčný plán PHSR na roky 2019-2021</oddHeader>
    <oddFooter>&amp;C&amp;P/&amp;N</oddFooter>
  </headerFooter>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DR216"/>
  <sheetViews>
    <sheetView showGridLines="0" zoomScaleSheetLayoutView="115" zoomScalePageLayoutView="80" workbookViewId="0" topLeftCell="A1">
      <selection activeCell="C3" sqref="C3:C5"/>
    </sheetView>
  </sheetViews>
  <sheetFormatPr defaultColWidth="8.8515625" defaultRowHeight="15"/>
  <cols>
    <col min="1" max="1" width="8.7109375" style="7" customWidth="1"/>
    <col min="2" max="2" width="13.28125" style="27" customWidth="1"/>
    <col min="3" max="3" width="24.140625" style="14" customWidth="1"/>
    <col min="4" max="4" width="13.421875" style="14" customWidth="1"/>
    <col min="5" max="5" width="21.57421875" style="3" customWidth="1"/>
    <col min="6" max="6" width="22.00390625" style="2" customWidth="1"/>
    <col min="7" max="7" width="12.28125" style="5" customWidth="1"/>
    <col min="8" max="8" width="24.140625" style="11" customWidth="1"/>
    <col min="9" max="9" width="22.7109375" style="10" customWidth="1"/>
    <col min="10" max="10" width="11.57421875" style="20" customWidth="1"/>
    <col min="11" max="11" width="15.7109375" style="73" customWidth="1"/>
    <col min="12" max="14" width="15.7109375" style="93" customWidth="1"/>
    <col min="15" max="15" width="15.7109375" style="1" customWidth="1"/>
    <col min="16" max="16384" width="8.8515625" style="1" customWidth="1"/>
  </cols>
  <sheetData>
    <row r="1" spans="1:15" ht="25.5" customHeight="1">
      <c r="A1" s="255" t="s">
        <v>664</v>
      </c>
      <c r="B1" s="256"/>
      <c r="C1" s="256"/>
      <c r="D1" s="256"/>
      <c r="E1" s="256"/>
      <c r="F1" s="256"/>
      <c r="G1" s="256"/>
      <c r="H1" s="256"/>
      <c r="I1" s="256"/>
      <c r="J1" s="256"/>
      <c r="K1" s="256"/>
      <c r="L1" s="256"/>
      <c r="M1" s="256"/>
      <c r="N1" s="256"/>
      <c r="O1" s="257"/>
    </row>
    <row r="2" spans="1:15" s="2" customFormat="1" ht="54" customHeight="1">
      <c r="A2" s="30" t="s">
        <v>1</v>
      </c>
      <c r="B2" s="31" t="s">
        <v>2</v>
      </c>
      <c r="C2" s="31" t="s">
        <v>3</v>
      </c>
      <c r="D2" s="31" t="s">
        <v>4</v>
      </c>
      <c r="E2" s="31" t="s">
        <v>5</v>
      </c>
      <c r="F2" s="31" t="s">
        <v>6</v>
      </c>
      <c r="G2" s="31" t="s">
        <v>7</v>
      </c>
      <c r="H2" s="32" t="s">
        <v>8</v>
      </c>
      <c r="I2" s="31" t="s">
        <v>169</v>
      </c>
      <c r="J2" s="33" t="s">
        <v>10</v>
      </c>
      <c r="K2" s="63" t="s">
        <v>11</v>
      </c>
      <c r="L2" s="91" t="s">
        <v>12</v>
      </c>
      <c r="M2" s="91" t="s">
        <v>13</v>
      </c>
      <c r="N2" s="91" t="s">
        <v>14</v>
      </c>
      <c r="O2" s="63" t="s">
        <v>15</v>
      </c>
    </row>
    <row r="3" spans="1:15" s="3" customFormat="1" ht="77.25" customHeight="1">
      <c r="A3" s="263" t="s">
        <v>665</v>
      </c>
      <c r="B3" s="259" t="s">
        <v>170</v>
      </c>
      <c r="C3" s="262" t="s">
        <v>171</v>
      </c>
      <c r="D3" s="196" t="s">
        <v>50</v>
      </c>
      <c r="E3" s="127" t="s">
        <v>19</v>
      </c>
      <c r="F3" s="117" t="s">
        <v>666</v>
      </c>
      <c r="G3" s="117" t="s">
        <v>101</v>
      </c>
      <c r="H3" s="35" t="s">
        <v>667</v>
      </c>
      <c r="I3" s="117" t="s">
        <v>172</v>
      </c>
      <c r="J3" s="34">
        <v>0</v>
      </c>
      <c r="K3" s="66">
        <v>0</v>
      </c>
      <c r="L3" s="92">
        <v>0</v>
      </c>
      <c r="M3" s="92">
        <v>0</v>
      </c>
      <c r="N3" s="92">
        <v>0</v>
      </c>
      <c r="O3" s="66">
        <f>SUM(K3:N3)</f>
        <v>0</v>
      </c>
    </row>
    <row r="4" spans="1:15" s="3" customFormat="1" ht="27.75" customHeight="1">
      <c r="A4" s="263"/>
      <c r="B4" s="259"/>
      <c r="C4" s="262"/>
      <c r="D4" s="196"/>
      <c r="E4" s="233" t="s">
        <v>173</v>
      </c>
      <c r="F4" s="231"/>
      <c r="G4" s="231"/>
      <c r="H4" s="231"/>
      <c r="I4" s="231"/>
      <c r="J4" s="231"/>
      <c r="K4" s="231"/>
      <c r="L4" s="231"/>
      <c r="M4" s="231"/>
      <c r="N4" s="231"/>
      <c r="O4" s="232"/>
    </row>
    <row r="5" spans="1:15" s="3" customFormat="1" ht="41.25" customHeight="1">
      <c r="A5" s="263"/>
      <c r="B5" s="259"/>
      <c r="C5" s="262"/>
      <c r="D5" s="196"/>
      <c r="E5" s="183" t="s">
        <v>174</v>
      </c>
      <c r="F5" s="184"/>
      <c r="G5" s="184"/>
      <c r="H5" s="184"/>
      <c r="I5" s="184"/>
      <c r="J5" s="184"/>
      <c r="K5" s="184"/>
      <c r="L5" s="184"/>
      <c r="M5" s="184"/>
      <c r="N5" s="184"/>
      <c r="O5" s="185"/>
    </row>
    <row r="6" spans="1:15" s="3" customFormat="1" ht="49.5" customHeight="1">
      <c r="A6" s="263"/>
      <c r="B6" s="259" t="s">
        <v>175</v>
      </c>
      <c r="C6" s="264" t="s">
        <v>176</v>
      </c>
      <c r="D6" s="196" t="s">
        <v>50</v>
      </c>
      <c r="E6" s="127" t="s">
        <v>45</v>
      </c>
      <c r="F6" s="127" t="s">
        <v>177</v>
      </c>
      <c r="G6" s="127" t="s">
        <v>20</v>
      </c>
      <c r="H6" s="127" t="s">
        <v>39</v>
      </c>
      <c r="I6" s="127" t="s">
        <v>178</v>
      </c>
      <c r="J6" s="34">
        <v>425</v>
      </c>
      <c r="K6" s="64">
        <v>424143</v>
      </c>
      <c r="L6" s="92">
        <v>0</v>
      </c>
      <c r="M6" s="92">
        <v>0</v>
      </c>
      <c r="N6" s="92">
        <v>0</v>
      </c>
      <c r="O6" s="66">
        <f aca="true" t="shared" si="0" ref="O6:O67">SUM(K6:N6)</f>
        <v>424143</v>
      </c>
    </row>
    <row r="7" spans="1:15" s="3" customFormat="1" ht="18.75" customHeight="1">
      <c r="A7" s="263"/>
      <c r="B7" s="259"/>
      <c r="C7" s="264"/>
      <c r="D7" s="196"/>
      <c r="E7" s="233" t="s">
        <v>668</v>
      </c>
      <c r="F7" s="231"/>
      <c r="G7" s="231"/>
      <c r="H7" s="231"/>
      <c r="I7" s="231"/>
      <c r="J7" s="231"/>
      <c r="K7" s="231"/>
      <c r="L7" s="231"/>
      <c r="M7" s="231"/>
      <c r="N7" s="231"/>
      <c r="O7" s="232"/>
    </row>
    <row r="8" spans="1:15" s="3" customFormat="1" ht="40.5" customHeight="1">
      <c r="A8" s="263"/>
      <c r="B8" s="259"/>
      <c r="C8" s="264"/>
      <c r="D8" s="196"/>
      <c r="E8" s="183" t="s">
        <v>179</v>
      </c>
      <c r="F8" s="184"/>
      <c r="G8" s="184"/>
      <c r="H8" s="184"/>
      <c r="I8" s="184"/>
      <c r="J8" s="184"/>
      <c r="K8" s="184"/>
      <c r="L8" s="184"/>
      <c r="M8" s="184"/>
      <c r="N8" s="184"/>
      <c r="O8" s="185"/>
    </row>
    <row r="9" spans="1:15" s="3" customFormat="1" ht="46.5" customHeight="1">
      <c r="A9" s="263"/>
      <c r="B9" s="259"/>
      <c r="C9" s="264" t="s">
        <v>180</v>
      </c>
      <c r="D9" s="179" t="s">
        <v>18</v>
      </c>
      <c r="E9" s="127" t="s">
        <v>45</v>
      </c>
      <c r="F9" s="127" t="s">
        <v>177</v>
      </c>
      <c r="G9" s="127" t="s">
        <v>135</v>
      </c>
      <c r="H9" s="127" t="s">
        <v>181</v>
      </c>
      <c r="I9" s="127" t="s">
        <v>178</v>
      </c>
      <c r="J9" s="34">
        <v>456</v>
      </c>
      <c r="K9" s="66">
        <v>877292</v>
      </c>
      <c r="L9" s="92">
        <v>0</v>
      </c>
      <c r="M9" s="92">
        <v>0</v>
      </c>
      <c r="N9" s="92">
        <v>0</v>
      </c>
      <c r="O9" s="66">
        <f t="shared" si="0"/>
        <v>877292</v>
      </c>
    </row>
    <row r="10" spans="1:15" s="3" customFormat="1" ht="27.75" customHeight="1">
      <c r="A10" s="263"/>
      <c r="B10" s="259"/>
      <c r="C10" s="264"/>
      <c r="D10" s="179"/>
      <c r="E10" s="233" t="s">
        <v>182</v>
      </c>
      <c r="F10" s="231"/>
      <c r="G10" s="231"/>
      <c r="H10" s="231"/>
      <c r="I10" s="231"/>
      <c r="J10" s="231"/>
      <c r="K10" s="231"/>
      <c r="L10" s="231"/>
      <c r="M10" s="231"/>
      <c r="N10" s="231"/>
      <c r="O10" s="232"/>
    </row>
    <row r="11" spans="1:15" s="3" customFormat="1" ht="81" customHeight="1">
      <c r="A11" s="263"/>
      <c r="B11" s="259"/>
      <c r="C11" s="264"/>
      <c r="D11" s="179"/>
      <c r="E11" s="193" t="s">
        <v>775</v>
      </c>
      <c r="F11" s="194"/>
      <c r="G11" s="194"/>
      <c r="H11" s="194"/>
      <c r="I11" s="194"/>
      <c r="J11" s="194"/>
      <c r="K11" s="194"/>
      <c r="L11" s="194"/>
      <c r="M11" s="194"/>
      <c r="N11" s="194"/>
      <c r="O11" s="195"/>
    </row>
    <row r="12" spans="1:15" s="3" customFormat="1" ht="76.5" customHeight="1">
      <c r="A12" s="263"/>
      <c r="B12" s="259"/>
      <c r="C12" s="253" t="s">
        <v>183</v>
      </c>
      <c r="D12" s="254" t="s">
        <v>55</v>
      </c>
      <c r="E12" s="127" t="s">
        <v>19</v>
      </c>
      <c r="F12" s="127" t="s">
        <v>177</v>
      </c>
      <c r="G12" s="127" t="s">
        <v>38</v>
      </c>
      <c r="H12" s="39" t="s">
        <v>39</v>
      </c>
      <c r="I12" s="127" t="s">
        <v>178</v>
      </c>
      <c r="J12" s="34">
        <v>0</v>
      </c>
      <c r="K12" s="64">
        <v>6000</v>
      </c>
      <c r="L12" s="92">
        <v>0</v>
      </c>
      <c r="M12" s="92">
        <v>0</v>
      </c>
      <c r="N12" s="92">
        <v>0</v>
      </c>
      <c r="O12" s="66">
        <f t="shared" si="0"/>
        <v>6000</v>
      </c>
    </row>
    <row r="13" spans="1:15" s="3" customFormat="1" ht="20.25" customHeight="1">
      <c r="A13" s="263"/>
      <c r="B13" s="259"/>
      <c r="C13" s="253"/>
      <c r="D13" s="254"/>
      <c r="E13" s="233" t="s">
        <v>669</v>
      </c>
      <c r="F13" s="231"/>
      <c r="G13" s="231"/>
      <c r="H13" s="231"/>
      <c r="I13" s="231"/>
      <c r="J13" s="231"/>
      <c r="K13" s="231"/>
      <c r="L13" s="231"/>
      <c r="M13" s="231"/>
      <c r="N13" s="231"/>
      <c r="O13" s="232"/>
    </row>
    <row r="14" spans="1:15" s="3" customFormat="1" ht="65.25" customHeight="1">
      <c r="A14" s="263"/>
      <c r="B14" s="259"/>
      <c r="C14" s="253"/>
      <c r="D14" s="254"/>
      <c r="E14" s="247" t="s">
        <v>184</v>
      </c>
      <c r="F14" s="248"/>
      <c r="G14" s="248"/>
      <c r="H14" s="248"/>
      <c r="I14" s="248"/>
      <c r="J14" s="248"/>
      <c r="K14" s="248"/>
      <c r="L14" s="248"/>
      <c r="M14" s="248"/>
      <c r="N14" s="248"/>
      <c r="O14" s="249"/>
    </row>
    <row r="15" spans="1:15" s="3" customFormat="1" ht="39.75" customHeight="1">
      <c r="A15" s="263"/>
      <c r="B15" s="259"/>
      <c r="C15" s="253" t="s">
        <v>185</v>
      </c>
      <c r="D15" s="254" t="s">
        <v>55</v>
      </c>
      <c r="E15" s="127" t="s">
        <v>45</v>
      </c>
      <c r="F15" s="40"/>
      <c r="G15" s="127">
        <v>2021</v>
      </c>
      <c r="H15" s="39" t="s">
        <v>186</v>
      </c>
      <c r="I15" s="117" t="s">
        <v>187</v>
      </c>
      <c r="J15" s="38">
        <v>0</v>
      </c>
      <c r="K15" s="64">
        <v>0</v>
      </c>
      <c r="L15" s="64">
        <v>0</v>
      </c>
      <c r="M15" s="64">
        <v>0</v>
      </c>
      <c r="N15" s="64">
        <v>0</v>
      </c>
      <c r="O15" s="66">
        <f t="shared" si="0"/>
        <v>0</v>
      </c>
    </row>
    <row r="16" spans="1:15" s="3" customFormat="1" ht="20.25" customHeight="1">
      <c r="A16" s="263"/>
      <c r="B16" s="259"/>
      <c r="C16" s="253"/>
      <c r="D16" s="254"/>
      <c r="E16" s="244" t="s">
        <v>188</v>
      </c>
      <c r="F16" s="245"/>
      <c r="G16" s="245"/>
      <c r="H16" s="245"/>
      <c r="I16" s="245"/>
      <c r="J16" s="245"/>
      <c r="K16" s="245"/>
      <c r="L16" s="245"/>
      <c r="M16" s="245"/>
      <c r="N16" s="245"/>
      <c r="O16" s="246"/>
    </row>
    <row r="17" spans="1:15" s="3" customFormat="1" ht="20.25" customHeight="1">
      <c r="A17" s="263"/>
      <c r="B17" s="259"/>
      <c r="C17" s="253"/>
      <c r="D17" s="254"/>
      <c r="E17" s="247" t="s">
        <v>189</v>
      </c>
      <c r="F17" s="248"/>
      <c r="G17" s="248"/>
      <c r="H17" s="248"/>
      <c r="I17" s="248"/>
      <c r="J17" s="248"/>
      <c r="K17" s="248"/>
      <c r="L17" s="248"/>
      <c r="M17" s="248"/>
      <c r="N17" s="248"/>
      <c r="O17" s="249"/>
    </row>
    <row r="18" spans="1:15" s="3" customFormat="1" ht="53.25" customHeight="1">
      <c r="A18" s="263"/>
      <c r="B18" s="259"/>
      <c r="C18" s="253" t="s">
        <v>190</v>
      </c>
      <c r="D18" s="254" t="s">
        <v>55</v>
      </c>
      <c r="E18" s="127" t="s">
        <v>45</v>
      </c>
      <c r="F18" s="123" t="s">
        <v>191</v>
      </c>
      <c r="G18" s="127">
        <v>2021</v>
      </c>
      <c r="H18" s="123" t="s">
        <v>191</v>
      </c>
      <c r="I18" s="117" t="s">
        <v>187</v>
      </c>
      <c r="J18" s="38">
        <v>0</v>
      </c>
      <c r="K18" s="64">
        <v>0</v>
      </c>
      <c r="L18" s="64">
        <v>0</v>
      </c>
      <c r="M18" s="64">
        <v>0</v>
      </c>
      <c r="N18" s="64">
        <v>0</v>
      </c>
      <c r="O18" s="66">
        <f t="shared" si="0"/>
        <v>0</v>
      </c>
    </row>
    <row r="19" spans="1:15" s="3" customFormat="1" ht="20.25" customHeight="1">
      <c r="A19" s="263"/>
      <c r="B19" s="259"/>
      <c r="C19" s="253"/>
      <c r="D19" s="254"/>
      <c r="E19" s="244" t="s">
        <v>670</v>
      </c>
      <c r="F19" s="245"/>
      <c r="G19" s="245"/>
      <c r="H19" s="245"/>
      <c r="I19" s="245"/>
      <c r="J19" s="245"/>
      <c r="K19" s="245"/>
      <c r="L19" s="245"/>
      <c r="M19" s="245"/>
      <c r="N19" s="245"/>
      <c r="O19" s="246"/>
    </row>
    <row r="20" spans="1:15" s="3" customFormat="1" ht="20.25" customHeight="1">
      <c r="A20" s="263"/>
      <c r="B20" s="259"/>
      <c r="C20" s="253"/>
      <c r="D20" s="254"/>
      <c r="E20" s="250" t="s">
        <v>192</v>
      </c>
      <c r="F20" s="251"/>
      <c r="G20" s="251"/>
      <c r="H20" s="251"/>
      <c r="I20" s="251"/>
      <c r="J20" s="251"/>
      <c r="K20" s="251"/>
      <c r="L20" s="251"/>
      <c r="M20" s="251"/>
      <c r="N20" s="251"/>
      <c r="O20" s="252"/>
    </row>
    <row r="21" spans="1:15" s="3" customFormat="1" ht="101.25" customHeight="1">
      <c r="A21" s="263"/>
      <c r="B21" s="259" t="s">
        <v>193</v>
      </c>
      <c r="C21" s="264" t="s">
        <v>194</v>
      </c>
      <c r="D21" s="254" t="s">
        <v>50</v>
      </c>
      <c r="E21" s="127" t="s">
        <v>19</v>
      </c>
      <c r="F21" s="41"/>
      <c r="G21" s="127" t="s">
        <v>38</v>
      </c>
      <c r="H21" s="35" t="s">
        <v>39</v>
      </c>
      <c r="I21" s="117" t="s">
        <v>671</v>
      </c>
      <c r="J21" s="34">
        <v>42</v>
      </c>
      <c r="K21" s="64">
        <v>13175.94</v>
      </c>
      <c r="L21" s="92">
        <v>0</v>
      </c>
      <c r="M21" s="92">
        <v>0</v>
      </c>
      <c r="N21" s="92">
        <v>0</v>
      </c>
      <c r="O21" s="66">
        <f t="shared" si="0"/>
        <v>13175.94</v>
      </c>
    </row>
    <row r="22" spans="1:15" s="3" customFormat="1" ht="20.25" customHeight="1">
      <c r="A22" s="263"/>
      <c r="B22" s="259"/>
      <c r="C22" s="264"/>
      <c r="D22" s="254"/>
      <c r="E22" s="233" t="s">
        <v>195</v>
      </c>
      <c r="F22" s="231"/>
      <c r="G22" s="231"/>
      <c r="H22" s="231"/>
      <c r="I22" s="231"/>
      <c r="J22" s="231"/>
      <c r="K22" s="231"/>
      <c r="L22" s="231"/>
      <c r="M22" s="231"/>
      <c r="N22" s="231"/>
      <c r="O22" s="232"/>
    </row>
    <row r="23" spans="1:15" s="3" customFormat="1" ht="36.75" customHeight="1">
      <c r="A23" s="263"/>
      <c r="B23" s="259"/>
      <c r="C23" s="264"/>
      <c r="D23" s="254"/>
      <c r="E23" s="183" t="s">
        <v>196</v>
      </c>
      <c r="F23" s="184"/>
      <c r="G23" s="184"/>
      <c r="H23" s="184"/>
      <c r="I23" s="184"/>
      <c r="J23" s="184"/>
      <c r="K23" s="184"/>
      <c r="L23" s="184"/>
      <c r="M23" s="184"/>
      <c r="N23" s="184"/>
      <c r="O23" s="185"/>
    </row>
    <row r="24" spans="1:15" s="3" customFormat="1" ht="38.25" customHeight="1">
      <c r="A24" s="263"/>
      <c r="B24" s="259"/>
      <c r="C24" s="253" t="s">
        <v>197</v>
      </c>
      <c r="D24" s="179" t="s">
        <v>18</v>
      </c>
      <c r="E24" s="127" t="s">
        <v>198</v>
      </c>
      <c r="F24" s="127" t="s">
        <v>45</v>
      </c>
      <c r="G24" s="127" t="s">
        <v>38</v>
      </c>
      <c r="H24" s="127" t="s">
        <v>39</v>
      </c>
      <c r="I24" s="127" t="s">
        <v>199</v>
      </c>
      <c r="J24" s="38">
        <v>0</v>
      </c>
      <c r="K24" s="47">
        <v>0</v>
      </c>
      <c r="L24" s="92">
        <v>0</v>
      </c>
      <c r="M24" s="92">
        <v>0</v>
      </c>
      <c r="N24" s="92">
        <v>0</v>
      </c>
      <c r="O24" s="66">
        <f t="shared" si="0"/>
        <v>0</v>
      </c>
    </row>
    <row r="25" spans="1:15" s="3" customFormat="1" ht="20.25" customHeight="1">
      <c r="A25" s="263"/>
      <c r="B25" s="259"/>
      <c r="C25" s="253"/>
      <c r="D25" s="179"/>
      <c r="E25" s="233" t="s">
        <v>200</v>
      </c>
      <c r="F25" s="231"/>
      <c r="G25" s="231"/>
      <c r="H25" s="231"/>
      <c r="I25" s="231"/>
      <c r="J25" s="231"/>
      <c r="K25" s="231"/>
      <c r="L25" s="231"/>
      <c r="M25" s="231"/>
      <c r="N25" s="231"/>
      <c r="O25" s="232"/>
    </row>
    <row r="26" spans="1:15" s="3" customFormat="1" ht="19.5" customHeight="1">
      <c r="A26" s="263"/>
      <c r="B26" s="259"/>
      <c r="C26" s="253"/>
      <c r="D26" s="179"/>
      <c r="E26" s="203" t="s">
        <v>253</v>
      </c>
      <c r="F26" s="204"/>
      <c r="G26" s="204"/>
      <c r="H26" s="204"/>
      <c r="I26" s="204"/>
      <c r="J26" s="204"/>
      <c r="K26" s="204"/>
      <c r="L26" s="204"/>
      <c r="M26" s="204"/>
      <c r="N26" s="204"/>
      <c r="O26" s="205"/>
    </row>
    <row r="27" spans="1:15" s="3" customFormat="1" ht="61.5" customHeight="1">
      <c r="A27" s="263"/>
      <c r="B27" s="115" t="s">
        <v>201</v>
      </c>
      <c r="C27" s="206" t="s">
        <v>202</v>
      </c>
      <c r="D27" s="207"/>
      <c r="E27" s="207"/>
      <c r="F27" s="207"/>
      <c r="G27" s="207"/>
      <c r="H27" s="207"/>
      <c r="I27" s="207"/>
      <c r="J27" s="207"/>
      <c r="K27" s="94"/>
      <c r="L27" s="94"/>
      <c r="M27" s="94"/>
      <c r="N27" s="94"/>
      <c r="O27" s="66">
        <f t="shared" si="0"/>
        <v>0</v>
      </c>
    </row>
    <row r="28" spans="1:15" s="3" customFormat="1" ht="48" customHeight="1">
      <c r="A28" s="263" t="s">
        <v>203</v>
      </c>
      <c r="B28" s="259" t="s">
        <v>672</v>
      </c>
      <c r="C28" s="262" t="s">
        <v>204</v>
      </c>
      <c r="D28" s="254" t="s">
        <v>55</v>
      </c>
      <c r="E28" s="117" t="s">
        <v>205</v>
      </c>
      <c r="F28" s="117" t="s">
        <v>206</v>
      </c>
      <c r="G28" s="117" t="s">
        <v>207</v>
      </c>
      <c r="H28" s="35" t="s">
        <v>673</v>
      </c>
      <c r="I28" s="117" t="s">
        <v>208</v>
      </c>
      <c r="J28" s="38">
        <v>0</v>
      </c>
      <c r="K28" s="47">
        <v>0</v>
      </c>
      <c r="L28" s="47">
        <v>0</v>
      </c>
      <c r="M28" s="47">
        <v>0</v>
      </c>
      <c r="N28" s="47">
        <v>0</v>
      </c>
      <c r="O28" s="66">
        <f t="shared" si="0"/>
        <v>0</v>
      </c>
    </row>
    <row r="29" spans="1:15" s="3" customFormat="1" ht="17.25" customHeight="1">
      <c r="A29" s="263"/>
      <c r="B29" s="259"/>
      <c r="C29" s="262"/>
      <c r="D29" s="254"/>
      <c r="E29" s="233" t="s">
        <v>743</v>
      </c>
      <c r="F29" s="231"/>
      <c r="G29" s="231"/>
      <c r="H29" s="231"/>
      <c r="I29" s="231"/>
      <c r="J29" s="231"/>
      <c r="K29" s="231"/>
      <c r="L29" s="231"/>
      <c r="M29" s="231"/>
      <c r="N29" s="231"/>
      <c r="O29" s="232"/>
    </row>
    <row r="30" spans="1:15" s="3" customFormat="1" ht="53.25" customHeight="1">
      <c r="A30" s="263"/>
      <c r="B30" s="259"/>
      <c r="C30" s="262"/>
      <c r="D30" s="254"/>
      <c r="E30" s="183" t="s">
        <v>209</v>
      </c>
      <c r="F30" s="184"/>
      <c r="G30" s="184"/>
      <c r="H30" s="184"/>
      <c r="I30" s="184"/>
      <c r="J30" s="184"/>
      <c r="K30" s="184"/>
      <c r="L30" s="184"/>
      <c r="M30" s="184"/>
      <c r="N30" s="184"/>
      <c r="O30" s="185"/>
    </row>
    <row r="31" spans="1:15" s="3" customFormat="1" ht="51.75" customHeight="1">
      <c r="A31" s="263"/>
      <c r="B31" s="259"/>
      <c r="C31" s="262" t="s">
        <v>210</v>
      </c>
      <c r="D31" s="254" t="s">
        <v>55</v>
      </c>
      <c r="E31" s="117" t="s">
        <v>19</v>
      </c>
      <c r="F31" s="42" t="s">
        <v>211</v>
      </c>
      <c r="G31" s="117" t="s">
        <v>212</v>
      </c>
      <c r="H31" s="35" t="s">
        <v>667</v>
      </c>
      <c r="I31" s="117" t="s">
        <v>213</v>
      </c>
      <c r="J31" s="38">
        <v>0</v>
      </c>
      <c r="K31" s="47">
        <v>0</v>
      </c>
      <c r="L31" s="47">
        <v>0</v>
      </c>
      <c r="M31" s="47">
        <v>0</v>
      </c>
      <c r="N31" s="47">
        <v>0</v>
      </c>
      <c r="O31" s="66">
        <f t="shared" si="0"/>
        <v>0</v>
      </c>
    </row>
    <row r="32" spans="1:15" s="3" customFormat="1" ht="30.75" customHeight="1">
      <c r="A32" s="263"/>
      <c r="B32" s="259"/>
      <c r="C32" s="262"/>
      <c r="D32" s="254"/>
      <c r="E32" s="233" t="s">
        <v>214</v>
      </c>
      <c r="F32" s="231"/>
      <c r="G32" s="231"/>
      <c r="H32" s="231"/>
      <c r="I32" s="231"/>
      <c r="J32" s="231"/>
      <c r="K32" s="231"/>
      <c r="L32" s="231"/>
      <c r="M32" s="231"/>
      <c r="N32" s="231"/>
      <c r="O32" s="232"/>
    </row>
    <row r="33" spans="1:15" s="3" customFormat="1" ht="43.5" customHeight="1">
      <c r="A33" s="263"/>
      <c r="B33" s="259"/>
      <c r="C33" s="262"/>
      <c r="D33" s="254"/>
      <c r="E33" s="183" t="s">
        <v>769</v>
      </c>
      <c r="F33" s="184"/>
      <c r="G33" s="184"/>
      <c r="H33" s="184"/>
      <c r="I33" s="184"/>
      <c r="J33" s="184"/>
      <c r="K33" s="184"/>
      <c r="L33" s="184"/>
      <c r="M33" s="184"/>
      <c r="N33" s="184"/>
      <c r="O33" s="185"/>
    </row>
    <row r="34" spans="1:15" s="3" customFormat="1" ht="56.25" customHeight="1">
      <c r="A34" s="263"/>
      <c r="B34" s="259"/>
      <c r="C34" s="262" t="s">
        <v>215</v>
      </c>
      <c r="D34" s="198" t="s">
        <v>50</v>
      </c>
      <c r="E34" s="127" t="s">
        <v>19</v>
      </c>
      <c r="F34" s="117"/>
      <c r="G34" s="117" t="s">
        <v>38</v>
      </c>
      <c r="H34" s="35" t="s">
        <v>39</v>
      </c>
      <c r="I34" s="117" t="s">
        <v>216</v>
      </c>
      <c r="J34" s="38">
        <v>170</v>
      </c>
      <c r="K34" s="64">
        <v>0</v>
      </c>
      <c r="L34" s="92">
        <v>0</v>
      </c>
      <c r="M34" s="92">
        <v>0</v>
      </c>
      <c r="N34" s="92">
        <v>0</v>
      </c>
      <c r="O34" s="66">
        <f t="shared" si="0"/>
        <v>0</v>
      </c>
    </row>
    <row r="35" spans="1:15" s="3" customFormat="1" ht="18" customHeight="1">
      <c r="A35" s="263"/>
      <c r="B35" s="259"/>
      <c r="C35" s="262"/>
      <c r="D35" s="198"/>
      <c r="E35" s="233" t="s">
        <v>217</v>
      </c>
      <c r="F35" s="231"/>
      <c r="G35" s="231"/>
      <c r="H35" s="231"/>
      <c r="I35" s="231"/>
      <c r="J35" s="231"/>
      <c r="K35" s="231"/>
      <c r="L35" s="231"/>
      <c r="M35" s="231"/>
      <c r="N35" s="231"/>
      <c r="O35" s="232"/>
    </row>
    <row r="36" spans="1:15" s="3" customFormat="1" ht="90" customHeight="1">
      <c r="A36" s="263"/>
      <c r="B36" s="259"/>
      <c r="C36" s="262"/>
      <c r="D36" s="198"/>
      <c r="E36" s="241" t="s">
        <v>218</v>
      </c>
      <c r="F36" s="242"/>
      <c r="G36" s="242"/>
      <c r="H36" s="242"/>
      <c r="I36" s="242"/>
      <c r="J36" s="242"/>
      <c r="K36" s="242"/>
      <c r="L36" s="242"/>
      <c r="M36" s="242"/>
      <c r="N36" s="242"/>
      <c r="O36" s="243"/>
    </row>
    <row r="37" spans="1:15" s="3" customFormat="1" ht="45" customHeight="1">
      <c r="A37" s="263"/>
      <c r="B37" s="259"/>
      <c r="C37" s="262" t="s">
        <v>674</v>
      </c>
      <c r="D37" s="198" t="s">
        <v>55</v>
      </c>
      <c r="E37" s="127" t="s">
        <v>45</v>
      </c>
      <c r="F37" s="129"/>
      <c r="G37" s="127" t="s">
        <v>51</v>
      </c>
      <c r="H37" s="43" t="s">
        <v>667</v>
      </c>
      <c r="I37" s="43" t="s">
        <v>219</v>
      </c>
      <c r="J37" s="38">
        <v>0</v>
      </c>
      <c r="K37" s="66">
        <v>0</v>
      </c>
      <c r="L37" s="66">
        <v>0</v>
      </c>
      <c r="M37" s="66">
        <v>0</v>
      </c>
      <c r="N37" s="66">
        <v>0</v>
      </c>
      <c r="O37" s="66">
        <f t="shared" si="0"/>
        <v>0</v>
      </c>
    </row>
    <row r="38" spans="1:15" s="3" customFormat="1" ht="18" customHeight="1">
      <c r="A38" s="263"/>
      <c r="B38" s="259"/>
      <c r="C38" s="262"/>
      <c r="D38" s="198"/>
      <c r="E38" s="193" t="s">
        <v>220</v>
      </c>
      <c r="F38" s="194"/>
      <c r="G38" s="194"/>
      <c r="H38" s="194"/>
      <c r="I38" s="194"/>
      <c r="J38" s="194"/>
      <c r="K38" s="194"/>
      <c r="L38" s="194"/>
      <c r="M38" s="194"/>
      <c r="N38" s="194"/>
      <c r="O38" s="195"/>
    </row>
    <row r="39" spans="1:15" s="3" customFormat="1" ht="18" customHeight="1">
      <c r="A39" s="263"/>
      <c r="B39" s="259"/>
      <c r="C39" s="262"/>
      <c r="D39" s="198"/>
      <c r="E39" s="183" t="s">
        <v>221</v>
      </c>
      <c r="F39" s="184"/>
      <c r="G39" s="184"/>
      <c r="H39" s="184"/>
      <c r="I39" s="184"/>
      <c r="J39" s="184"/>
      <c r="K39" s="184"/>
      <c r="L39" s="184"/>
      <c r="M39" s="184"/>
      <c r="N39" s="184"/>
      <c r="O39" s="185"/>
    </row>
    <row r="40" spans="1:15" s="3" customFormat="1" ht="60.75" customHeight="1">
      <c r="A40" s="263"/>
      <c r="B40" s="259"/>
      <c r="C40" s="262" t="s">
        <v>222</v>
      </c>
      <c r="D40" s="198" t="s">
        <v>50</v>
      </c>
      <c r="E40" s="127" t="s">
        <v>45</v>
      </c>
      <c r="F40" s="125"/>
      <c r="G40" s="127" t="s">
        <v>20</v>
      </c>
      <c r="H40" s="35" t="s">
        <v>667</v>
      </c>
      <c r="I40" s="117" t="s">
        <v>219</v>
      </c>
      <c r="J40" s="29">
        <v>0</v>
      </c>
      <c r="K40" s="47">
        <v>78401</v>
      </c>
      <c r="L40" s="92">
        <v>0</v>
      </c>
      <c r="M40" s="92">
        <v>0</v>
      </c>
      <c r="N40" s="92">
        <v>0</v>
      </c>
      <c r="O40" s="66">
        <f t="shared" si="0"/>
        <v>78401</v>
      </c>
    </row>
    <row r="41" spans="1:15" s="3" customFormat="1" ht="18" customHeight="1">
      <c r="A41" s="263"/>
      <c r="B41" s="259"/>
      <c r="C41" s="262"/>
      <c r="D41" s="198"/>
      <c r="E41" s="233" t="s">
        <v>217</v>
      </c>
      <c r="F41" s="231"/>
      <c r="G41" s="231"/>
      <c r="H41" s="231"/>
      <c r="I41" s="231"/>
      <c r="J41" s="231"/>
      <c r="K41" s="231"/>
      <c r="L41" s="231"/>
      <c r="M41" s="231"/>
      <c r="N41" s="231"/>
      <c r="O41" s="232"/>
    </row>
    <row r="42" spans="1:15" s="3" customFormat="1" ht="42" customHeight="1">
      <c r="A42" s="263"/>
      <c r="B42" s="259"/>
      <c r="C42" s="262"/>
      <c r="D42" s="198"/>
      <c r="E42" s="183" t="s">
        <v>223</v>
      </c>
      <c r="F42" s="184"/>
      <c r="G42" s="184"/>
      <c r="H42" s="184"/>
      <c r="I42" s="184"/>
      <c r="J42" s="184"/>
      <c r="K42" s="184"/>
      <c r="L42" s="184"/>
      <c r="M42" s="184"/>
      <c r="N42" s="184"/>
      <c r="O42" s="185"/>
    </row>
    <row r="43" spans="1:15" s="3" customFormat="1" ht="61.5" customHeight="1">
      <c r="A43" s="263"/>
      <c r="B43" s="259"/>
      <c r="C43" s="262" t="s">
        <v>224</v>
      </c>
      <c r="D43" s="198" t="s">
        <v>55</v>
      </c>
      <c r="E43" s="127" t="s">
        <v>45</v>
      </c>
      <c r="F43" s="125"/>
      <c r="G43" s="127" t="s">
        <v>20</v>
      </c>
      <c r="H43" s="35" t="s">
        <v>667</v>
      </c>
      <c r="I43" s="117" t="s">
        <v>219</v>
      </c>
      <c r="J43" s="38">
        <v>0</v>
      </c>
      <c r="K43" s="66">
        <v>3982</v>
      </c>
      <c r="L43" s="66">
        <v>0</v>
      </c>
      <c r="M43" s="66">
        <v>0</v>
      </c>
      <c r="N43" s="66">
        <v>0</v>
      </c>
      <c r="O43" s="66">
        <f t="shared" si="0"/>
        <v>3982</v>
      </c>
    </row>
    <row r="44" spans="1:15" s="3" customFormat="1" ht="18" customHeight="1">
      <c r="A44" s="263"/>
      <c r="B44" s="259"/>
      <c r="C44" s="262"/>
      <c r="D44" s="198"/>
      <c r="E44" s="233" t="s">
        <v>217</v>
      </c>
      <c r="F44" s="231"/>
      <c r="G44" s="231"/>
      <c r="H44" s="231"/>
      <c r="I44" s="231"/>
      <c r="J44" s="231"/>
      <c r="K44" s="231"/>
      <c r="L44" s="231"/>
      <c r="M44" s="231"/>
      <c r="N44" s="231"/>
      <c r="O44" s="232"/>
    </row>
    <row r="45" spans="1:15" s="3" customFormat="1" ht="28.5" customHeight="1">
      <c r="A45" s="263"/>
      <c r="B45" s="259"/>
      <c r="C45" s="262"/>
      <c r="D45" s="198"/>
      <c r="E45" s="183" t="s">
        <v>225</v>
      </c>
      <c r="F45" s="184"/>
      <c r="G45" s="184"/>
      <c r="H45" s="184"/>
      <c r="I45" s="184"/>
      <c r="J45" s="184"/>
      <c r="K45" s="184"/>
      <c r="L45" s="184"/>
      <c r="M45" s="184"/>
      <c r="N45" s="184"/>
      <c r="O45" s="185"/>
    </row>
    <row r="46" spans="1:15" s="3" customFormat="1" ht="50.25" customHeight="1">
      <c r="A46" s="263"/>
      <c r="B46" s="259"/>
      <c r="C46" s="262" t="s">
        <v>226</v>
      </c>
      <c r="D46" s="198" t="s">
        <v>55</v>
      </c>
      <c r="E46" s="127" t="s">
        <v>45</v>
      </c>
      <c r="F46" s="125"/>
      <c r="G46" s="127" t="s">
        <v>51</v>
      </c>
      <c r="H46" s="35" t="s">
        <v>227</v>
      </c>
      <c r="I46" s="127" t="s">
        <v>228</v>
      </c>
      <c r="J46" s="121">
        <v>0</v>
      </c>
      <c r="K46" s="71">
        <v>14323</v>
      </c>
      <c r="L46" s="92">
        <v>0</v>
      </c>
      <c r="M46" s="92">
        <v>0</v>
      </c>
      <c r="N46" s="92">
        <v>0</v>
      </c>
      <c r="O46" s="66">
        <f t="shared" si="0"/>
        <v>14323</v>
      </c>
    </row>
    <row r="47" spans="1:15" s="3" customFormat="1" ht="18" customHeight="1">
      <c r="A47" s="263"/>
      <c r="B47" s="259"/>
      <c r="C47" s="262"/>
      <c r="D47" s="198"/>
      <c r="E47" s="233" t="s">
        <v>229</v>
      </c>
      <c r="F47" s="231"/>
      <c r="G47" s="231"/>
      <c r="H47" s="231"/>
      <c r="I47" s="231"/>
      <c r="J47" s="231"/>
      <c r="K47" s="231"/>
      <c r="L47" s="231"/>
      <c r="M47" s="231"/>
      <c r="N47" s="231"/>
      <c r="O47" s="232"/>
    </row>
    <row r="48" spans="1:15" s="3" customFormat="1" ht="18" customHeight="1">
      <c r="A48" s="263"/>
      <c r="B48" s="259"/>
      <c r="C48" s="262"/>
      <c r="D48" s="198"/>
      <c r="E48" s="193" t="s">
        <v>230</v>
      </c>
      <c r="F48" s="194"/>
      <c r="G48" s="194"/>
      <c r="H48" s="194"/>
      <c r="I48" s="194"/>
      <c r="J48" s="194"/>
      <c r="K48" s="194"/>
      <c r="L48" s="194"/>
      <c r="M48" s="194"/>
      <c r="N48" s="194"/>
      <c r="O48" s="195"/>
    </row>
    <row r="49" spans="1:15" s="3" customFormat="1" ht="64.5" customHeight="1">
      <c r="A49" s="263"/>
      <c r="B49" s="259"/>
      <c r="C49" s="262" t="s">
        <v>231</v>
      </c>
      <c r="D49" s="198" t="s">
        <v>50</v>
      </c>
      <c r="E49" s="117" t="s">
        <v>19</v>
      </c>
      <c r="F49" s="117" t="s">
        <v>232</v>
      </c>
      <c r="G49" s="117" t="s">
        <v>75</v>
      </c>
      <c r="H49" s="35" t="s">
        <v>667</v>
      </c>
      <c r="I49" s="117" t="s">
        <v>233</v>
      </c>
      <c r="J49" s="38">
        <v>1</v>
      </c>
      <c r="K49" s="66">
        <v>19485</v>
      </c>
      <c r="L49" s="92">
        <v>0</v>
      </c>
      <c r="M49" s="92">
        <v>0</v>
      </c>
      <c r="N49" s="92">
        <v>0</v>
      </c>
      <c r="O49" s="66">
        <f t="shared" si="0"/>
        <v>19485</v>
      </c>
    </row>
    <row r="50" spans="1:15" s="3" customFormat="1" ht="18" customHeight="1">
      <c r="A50" s="263"/>
      <c r="B50" s="259"/>
      <c r="C50" s="262"/>
      <c r="D50" s="198"/>
      <c r="E50" s="233" t="s">
        <v>234</v>
      </c>
      <c r="F50" s="231"/>
      <c r="G50" s="231"/>
      <c r="H50" s="231"/>
      <c r="I50" s="231"/>
      <c r="J50" s="231"/>
      <c r="K50" s="231"/>
      <c r="L50" s="231"/>
      <c r="M50" s="231"/>
      <c r="N50" s="231"/>
      <c r="O50" s="232"/>
    </row>
    <row r="51" spans="1:15" s="3" customFormat="1" ht="43.5" customHeight="1">
      <c r="A51" s="263"/>
      <c r="B51" s="259"/>
      <c r="C51" s="262"/>
      <c r="D51" s="198"/>
      <c r="E51" s="183" t="s">
        <v>629</v>
      </c>
      <c r="F51" s="184"/>
      <c r="G51" s="184"/>
      <c r="H51" s="184"/>
      <c r="I51" s="184"/>
      <c r="J51" s="184"/>
      <c r="K51" s="184"/>
      <c r="L51" s="184"/>
      <c r="M51" s="184"/>
      <c r="N51" s="184"/>
      <c r="O51" s="185"/>
    </row>
    <row r="52" spans="1:15" s="3" customFormat="1" ht="66" customHeight="1">
      <c r="A52" s="263"/>
      <c r="B52" s="259"/>
      <c r="C52" s="253" t="s">
        <v>235</v>
      </c>
      <c r="D52" s="240" t="s">
        <v>23</v>
      </c>
      <c r="E52" s="127" t="s">
        <v>19</v>
      </c>
      <c r="F52" s="127" t="s">
        <v>236</v>
      </c>
      <c r="G52" s="127" t="s">
        <v>38</v>
      </c>
      <c r="H52" s="127" t="s">
        <v>39</v>
      </c>
      <c r="I52" s="117" t="s">
        <v>237</v>
      </c>
      <c r="J52" s="34">
        <v>0</v>
      </c>
      <c r="K52" s="66">
        <v>0</v>
      </c>
      <c r="L52" s="66">
        <v>0</v>
      </c>
      <c r="M52" s="66">
        <v>0</v>
      </c>
      <c r="N52" s="66">
        <v>0</v>
      </c>
      <c r="O52" s="66">
        <f t="shared" si="0"/>
        <v>0</v>
      </c>
    </row>
    <row r="53" spans="1:15" s="3" customFormat="1" ht="18" customHeight="1">
      <c r="A53" s="263"/>
      <c r="B53" s="259"/>
      <c r="C53" s="253"/>
      <c r="D53" s="240"/>
      <c r="E53" s="233" t="s">
        <v>238</v>
      </c>
      <c r="F53" s="231"/>
      <c r="G53" s="231"/>
      <c r="H53" s="231"/>
      <c r="I53" s="231"/>
      <c r="J53" s="231"/>
      <c r="K53" s="231"/>
      <c r="L53" s="231"/>
      <c r="M53" s="231"/>
      <c r="N53" s="231"/>
      <c r="O53" s="232"/>
    </row>
    <row r="54" spans="1:15" s="3" customFormat="1" ht="39.75" customHeight="1">
      <c r="A54" s="263"/>
      <c r="B54" s="259"/>
      <c r="C54" s="253"/>
      <c r="D54" s="240"/>
      <c r="E54" s="236" t="s">
        <v>776</v>
      </c>
      <c r="F54" s="237"/>
      <c r="G54" s="237"/>
      <c r="H54" s="237"/>
      <c r="I54" s="237"/>
      <c r="J54" s="237"/>
      <c r="K54" s="237"/>
      <c r="L54" s="237"/>
      <c r="M54" s="237"/>
      <c r="N54" s="237"/>
      <c r="O54" s="238"/>
    </row>
    <row r="55" spans="1:15" s="3" customFormat="1" ht="60.75" customHeight="1">
      <c r="A55" s="263" t="s">
        <v>203</v>
      </c>
      <c r="B55" s="259"/>
      <c r="C55" s="264" t="s">
        <v>239</v>
      </c>
      <c r="D55" s="197" t="s">
        <v>23</v>
      </c>
      <c r="E55" s="127" t="s">
        <v>19</v>
      </c>
      <c r="F55" s="127"/>
      <c r="G55" s="127" t="s">
        <v>135</v>
      </c>
      <c r="H55" s="35" t="s">
        <v>667</v>
      </c>
      <c r="I55" s="127" t="s">
        <v>240</v>
      </c>
      <c r="J55" s="38">
        <v>0</v>
      </c>
      <c r="K55" s="66">
        <v>0</v>
      </c>
      <c r="L55" s="66">
        <v>0</v>
      </c>
      <c r="M55" s="66">
        <v>0</v>
      </c>
      <c r="N55" s="66">
        <v>0</v>
      </c>
      <c r="O55" s="66">
        <f t="shared" si="0"/>
        <v>0</v>
      </c>
    </row>
    <row r="56" spans="1:15" s="3" customFormat="1" ht="18" customHeight="1">
      <c r="A56" s="263"/>
      <c r="B56" s="259"/>
      <c r="C56" s="264"/>
      <c r="D56" s="197"/>
      <c r="E56" s="233" t="s">
        <v>241</v>
      </c>
      <c r="F56" s="231"/>
      <c r="G56" s="231"/>
      <c r="H56" s="231"/>
      <c r="I56" s="231"/>
      <c r="J56" s="231"/>
      <c r="K56" s="231"/>
      <c r="L56" s="231"/>
      <c r="M56" s="231"/>
      <c r="N56" s="231"/>
      <c r="O56" s="232"/>
    </row>
    <row r="57" spans="1:15" s="3" customFormat="1" ht="18" customHeight="1">
      <c r="A57" s="263"/>
      <c r="B57" s="259"/>
      <c r="C57" s="264"/>
      <c r="D57" s="197"/>
      <c r="E57" s="193" t="s">
        <v>242</v>
      </c>
      <c r="F57" s="194"/>
      <c r="G57" s="194"/>
      <c r="H57" s="194"/>
      <c r="I57" s="194"/>
      <c r="J57" s="194"/>
      <c r="K57" s="194"/>
      <c r="L57" s="194"/>
      <c r="M57" s="194"/>
      <c r="N57" s="194"/>
      <c r="O57" s="195"/>
    </row>
    <row r="58" spans="1:31" s="9" customFormat="1" ht="59.25" customHeight="1">
      <c r="A58" s="263"/>
      <c r="B58" s="259" t="s">
        <v>675</v>
      </c>
      <c r="C58" s="265" t="s">
        <v>243</v>
      </c>
      <c r="D58" s="266" t="s">
        <v>55</v>
      </c>
      <c r="E58" s="117" t="s">
        <v>19</v>
      </c>
      <c r="F58" s="117"/>
      <c r="G58" s="117" t="s">
        <v>244</v>
      </c>
      <c r="H58" s="35" t="s">
        <v>667</v>
      </c>
      <c r="I58" s="117" t="s">
        <v>245</v>
      </c>
      <c r="J58" s="38">
        <v>0</v>
      </c>
      <c r="K58" s="64">
        <v>0</v>
      </c>
      <c r="L58" s="64">
        <v>0</v>
      </c>
      <c r="M58" s="64">
        <v>0</v>
      </c>
      <c r="N58" s="64">
        <v>0</v>
      </c>
      <c r="O58" s="66">
        <f t="shared" si="0"/>
        <v>0</v>
      </c>
      <c r="P58" s="3"/>
      <c r="Q58" s="3"/>
      <c r="R58" s="3"/>
      <c r="S58" s="3"/>
      <c r="T58" s="3"/>
      <c r="U58" s="3"/>
      <c r="V58" s="3"/>
      <c r="W58" s="3"/>
      <c r="X58" s="3"/>
      <c r="Y58" s="3"/>
      <c r="Z58" s="3"/>
      <c r="AA58" s="3"/>
      <c r="AB58" s="3"/>
      <c r="AC58" s="3"/>
      <c r="AD58" s="3"/>
      <c r="AE58" s="3"/>
    </row>
    <row r="59" spans="1:31" s="9" customFormat="1" ht="18" customHeight="1">
      <c r="A59" s="263"/>
      <c r="B59" s="259"/>
      <c r="C59" s="265"/>
      <c r="D59" s="266"/>
      <c r="E59" s="233" t="s">
        <v>246</v>
      </c>
      <c r="F59" s="231"/>
      <c r="G59" s="231"/>
      <c r="H59" s="231"/>
      <c r="I59" s="231"/>
      <c r="J59" s="231"/>
      <c r="K59" s="231"/>
      <c r="L59" s="231"/>
      <c r="M59" s="231"/>
      <c r="N59" s="231"/>
      <c r="O59" s="232"/>
      <c r="P59" s="3"/>
      <c r="Q59" s="3"/>
      <c r="R59" s="3"/>
      <c r="S59" s="3"/>
      <c r="T59" s="3"/>
      <c r="U59" s="3"/>
      <c r="V59" s="3"/>
      <c r="W59" s="3"/>
      <c r="X59" s="3"/>
      <c r="Y59" s="3"/>
      <c r="Z59" s="3"/>
      <c r="AA59" s="3"/>
      <c r="AB59" s="3"/>
      <c r="AC59" s="3"/>
      <c r="AD59" s="3"/>
      <c r="AE59" s="3"/>
    </row>
    <row r="60" spans="1:31" s="9" customFormat="1" ht="18" customHeight="1">
      <c r="A60" s="263"/>
      <c r="B60" s="259"/>
      <c r="C60" s="265"/>
      <c r="D60" s="266"/>
      <c r="E60" s="193" t="s">
        <v>247</v>
      </c>
      <c r="F60" s="194"/>
      <c r="G60" s="194"/>
      <c r="H60" s="194"/>
      <c r="I60" s="194"/>
      <c r="J60" s="194"/>
      <c r="K60" s="194"/>
      <c r="L60" s="194"/>
      <c r="M60" s="194"/>
      <c r="N60" s="194"/>
      <c r="O60" s="195"/>
      <c r="P60" s="3"/>
      <c r="Q60" s="3"/>
      <c r="R60" s="3"/>
      <c r="S60" s="3"/>
      <c r="T60" s="3"/>
      <c r="U60" s="3"/>
      <c r="V60" s="3"/>
      <c r="W60" s="3"/>
      <c r="X60" s="3"/>
      <c r="Y60" s="3"/>
      <c r="Z60" s="3"/>
      <c r="AA60" s="3"/>
      <c r="AB60" s="3"/>
      <c r="AC60" s="3"/>
      <c r="AD60" s="3"/>
      <c r="AE60" s="3"/>
    </row>
    <row r="61" spans="1:15" s="3" customFormat="1" ht="69" customHeight="1">
      <c r="A61" s="263"/>
      <c r="B61" s="259"/>
      <c r="C61" s="262" t="s">
        <v>248</v>
      </c>
      <c r="D61" s="198" t="s">
        <v>249</v>
      </c>
      <c r="E61" s="117" t="s">
        <v>45</v>
      </c>
      <c r="F61" s="117" t="s">
        <v>676</v>
      </c>
      <c r="G61" s="117" t="s">
        <v>38</v>
      </c>
      <c r="H61" s="35" t="s">
        <v>250</v>
      </c>
      <c r="I61" s="117" t="s">
        <v>251</v>
      </c>
      <c r="J61" s="38">
        <v>7</v>
      </c>
      <c r="K61" s="47">
        <v>0</v>
      </c>
      <c r="L61" s="47">
        <v>0</v>
      </c>
      <c r="M61" s="47">
        <v>0</v>
      </c>
      <c r="N61" s="47">
        <v>0</v>
      </c>
      <c r="O61" s="66">
        <f t="shared" si="0"/>
        <v>0</v>
      </c>
    </row>
    <row r="62" spans="1:15" s="3" customFormat="1" ht="18" customHeight="1">
      <c r="A62" s="263"/>
      <c r="B62" s="259"/>
      <c r="C62" s="262"/>
      <c r="D62" s="198"/>
      <c r="E62" s="233" t="s">
        <v>252</v>
      </c>
      <c r="F62" s="231"/>
      <c r="G62" s="231"/>
      <c r="H62" s="231"/>
      <c r="I62" s="231"/>
      <c r="J62" s="231"/>
      <c r="K62" s="231"/>
      <c r="L62" s="231"/>
      <c r="M62" s="231"/>
      <c r="N62" s="231"/>
      <c r="O62" s="232"/>
    </row>
    <row r="63" spans="1:15" s="3" customFormat="1" ht="18" customHeight="1">
      <c r="A63" s="263"/>
      <c r="B63" s="259"/>
      <c r="C63" s="262"/>
      <c r="D63" s="198"/>
      <c r="E63" s="183" t="s">
        <v>253</v>
      </c>
      <c r="F63" s="184"/>
      <c r="G63" s="184"/>
      <c r="H63" s="184"/>
      <c r="I63" s="184"/>
      <c r="J63" s="184"/>
      <c r="K63" s="184"/>
      <c r="L63" s="184"/>
      <c r="M63" s="184"/>
      <c r="N63" s="184"/>
      <c r="O63" s="185"/>
    </row>
    <row r="64" spans="1:15" ht="68.25" customHeight="1">
      <c r="A64" s="258" t="s">
        <v>254</v>
      </c>
      <c r="B64" s="259" t="s">
        <v>255</v>
      </c>
      <c r="C64" s="262" t="s">
        <v>256</v>
      </c>
      <c r="D64" s="198" t="s">
        <v>55</v>
      </c>
      <c r="E64" s="117" t="s">
        <v>19</v>
      </c>
      <c r="F64" s="117" t="s">
        <v>257</v>
      </c>
      <c r="G64" s="44" t="s">
        <v>207</v>
      </c>
      <c r="H64" s="35" t="s">
        <v>258</v>
      </c>
      <c r="I64" s="45" t="s">
        <v>259</v>
      </c>
      <c r="J64" s="38">
        <v>0</v>
      </c>
      <c r="K64" s="64">
        <v>0</v>
      </c>
      <c r="L64" s="64">
        <v>0</v>
      </c>
      <c r="M64" s="64">
        <v>0</v>
      </c>
      <c r="N64" s="64">
        <v>0</v>
      </c>
      <c r="O64" s="66">
        <f t="shared" si="0"/>
        <v>0</v>
      </c>
    </row>
    <row r="65" spans="1:15" ht="18" customHeight="1">
      <c r="A65" s="258"/>
      <c r="B65" s="259"/>
      <c r="C65" s="262"/>
      <c r="D65" s="198"/>
      <c r="E65" s="233" t="s">
        <v>260</v>
      </c>
      <c r="F65" s="231"/>
      <c r="G65" s="231"/>
      <c r="H65" s="231"/>
      <c r="I65" s="231"/>
      <c r="J65" s="231"/>
      <c r="K65" s="231"/>
      <c r="L65" s="231"/>
      <c r="M65" s="231"/>
      <c r="N65" s="231"/>
      <c r="O65" s="232"/>
    </row>
    <row r="66" spans="1:15" ht="18" customHeight="1">
      <c r="A66" s="258"/>
      <c r="B66" s="259"/>
      <c r="C66" s="262"/>
      <c r="D66" s="198"/>
      <c r="E66" s="193" t="s">
        <v>625</v>
      </c>
      <c r="F66" s="194"/>
      <c r="G66" s="194"/>
      <c r="H66" s="194"/>
      <c r="I66" s="194"/>
      <c r="J66" s="194"/>
      <c r="K66" s="194"/>
      <c r="L66" s="194"/>
      <c r="M66" s="194"/>
      <c r="N66" s="194"/>
      <c r="O66" s="195"/>
    </row>
    <row r="67" spans="1:15" ht="45.75" customHeight="1">
      <c r="A67" s="258"/>
      <c r="B67" s="259" t="s">
        <v>677</v>
      </c>
      <c r="C67" s="262" t="s">
        <v>261</v>
      </c>
      <c r="D67" s="228" t="s">
        <v>55</v>
      </c>
      <c r="E67" s="117" t="s">
        <v>19</v>
      </c>
      <c r="F67" s="117" t="s">
        <v>257</v>
      </c>
      <c r="G67" s="44" t="s">
        <v>207</v>
      </c>
      <c r="H67" s="35" t="s">
        <v>39</v>
      </c>
      <c r="I67" s="45" t="s">
        <v>259</v>
      </c>
      <c r="J67" s="38">
        <v>0</v>
      </c>
      <c r="K67" s="71">
        <v>9779</v>
      </c>
      <c r="L67" s="72">
        <v>0</v>
      </c>
      <c r="M67" s="72">
        <v>0</v>
      </c>
      <c r="N67" s="72">
        <v>0</v>
      </c>
      <c r="O67" s="66">
        <f t="shared" si="0"/>
        <v>9779</v>
      </c>
    </row>
    <row r="68" spans="1:15" ht="18" customHeight="1">
      <c r="A68" s="258"/>
      <c r="B68" s="259"/>
      <c r="C68" s="262"/>
      <c r="D68" s="229"/>
      <c r="E68" s="233" t="s">
        <v>262</v>
      </c>
      <c r="F68" s="231"/>
      <c r="G68" s="231"/>
      <c r="H68" s="231"/>
      <c r="I68" s="231"/>
      <c r="J68" s="231"/>
      <c r="K68" s="231"/>
      <c r="L68" s="231"/>
      <c r="M68" s="231"/>
      <c r="N68" s="231"/>
      <c r="O68" s="232"/>
    </row>
    <row r="69" spans="1:15" ht="70.5" customHeight="1">
      <c r="A69" s="258"/>
      <c r="B69" s="259"/>
      <c r="C69" s="262"/>
      <c r="D69" s="230"/>
      <c r="E69" s="193" t="s">
        <v>626</v>
      </c>
      <c r="F69" s="231"/>
      <c r="G69" s="231"/>
      <c r="H69" s="231"/>
      <c r="I69" s="231"/>
      <c r="J69" s="231"/>
      <c r="K69" s="231"/>
      <c r="L69" s="231"/>
      <c r="M69" s="231"/>
      <c r="N69" s="231"/>
      <c r="O69" s="232"/>
    </row>
    <row r="70" spans="1:15" ht="67.5" customHeight="1">
      <c r="A70" s="258" t="s">
        <v>263</v>
      </c>
      <c r="B70" s="259" t="s">
        <v>264</v>
      </c>
      <c r="C70" s="178" t="s">
        <v>265</v>
      </c>
      <c r="D70" s="179" t="s">
        <v>18</v>
      </c>
      <c r="E70" s="127" t="s">
        <v>266</v>
      </c>
      <c r="F70" s="127" t="s">
        <v>267</v>
      </c>
      <c r="G70" s="117" t="s">
        <v>38</v>
      </c>
      <c r="H70" s="35" t="s">
        <v>268</v>
      </c>
      <c r="I70" s="45" t="s">
        <v>269</v>
      </c>
      <c r="J70" s="38">
        <v>1</v>
      </c>
      <c r="K70" s="72">
        <v>0</v>
      </c>
      <c r="L70" s="72">
        <v>0</v>
      </c>
      <c r="M70" s="72">
        <v>0</v>
      </c>
      <c r="N70" s="72">
        <v>0</v>
      </c>
      <c r="O70" s="66">
        <f aca="true" t="shared" si="1" ref="O70">SUM(K70:N70)</f>
        <v>0</v>
      </c>
    </row>
    <row r="71" spans="1:15" ht="18" customHeight="1">
      <c r="A71" s="258"/>
      <c r="B71" s="259"/>
      <c r="C71" s="178"/>
      <c r="D71" s="179"/>
      <c r="E71" s="233" t="s">
        <v>270</v>
      </c>
      <c r="F71" s="231"/>
      <c r="G71" s="231"/>
      <c r="H71" s="231"/>
      <c r="I71" s="231"/>
      <c r="J71" s="231"/>
      <c r="K71" s="231"/>
      <c r="L71" s="231"/>
      <c r="M71" s="231"/>
      <c r="N71" s="231"/>
      <c r="O71" s="232"/>
    </row>
    <row r="72" spans="1:122" s="17" customFormat="1" ht="48.75" customHeight="1" thickBot="1">
      <c r="A72" s="258"/>
      <c r="B72" s="260"/>
      <c r="C72" s="261"/>
      <c r="D72" s="239"/>
      <c r="E72" s="234" t="s">
        <v>271</v>
      </c>
      <c r="F72" s="235"/>
      <c r="G72" s="235"/>
      <c r="H72" s="235"/>
      <c r="I72" s="235"/>
      <c r="J72" s="204"/>
      <c r="K72" s="204"/>
      <c r="L72" s="204"/>
      <c r="M72" s="204"/>
      <c r="N72" s="204"/>
      <c r="O72" s="205"/>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row>
    <row r="73" spans="1:16" s="5" customFormat="1" ht="15.75" thickBot="1">
      <c r="A73" s="22"/>
      <c r="B73" s="142"/>
      <c r="C73" s="143" t="s">
        <v>168</v>
      </c>
      <c r="D73" s="144"/>
      <c r="E73" s="143"/>
      <c r="F73" s="143"/>
      <c r="G73" s="143"/>
      <c r="H73" s="145"/>
      <c r="I73" s="146"/>
      <c r="J73" s="139" t="s">
        <v>721</v>
      </c>
      <c r="K73" s="140">
        <f>SUM(K3,K6,K9,K12,K15,K18,K21,K24,K28,K31,K34,K37,K40,K43,K46,K49,K52,K55,K58,K61,K64,K67,K70)</f>
        <v>1446580.94</v>
      </c>
      <c r="L73" s="140">
        <f aca="true" t="shared" si="2" ref="L73:O73">SUM(L3,L6,L9,L12,L15,L18,L21,L24,L28,L31,L34,L37,L40,L43,L46,L49,L52,L55,L58,L61,L64,L67,L70)</f>
        <v>0</v>
      </c>
      <c r="M73" s="140">
        <f t="shared" si="2"/>
        <v>0</v>
      </c>
      <c r="N73" s="140">
        <f t="shared" si="2"/>
        <v>0</v>
      </c>
      <c r="O73" s="140">
        <f t="shared" si="2"/>
        <v>1446580.94</v>
      </c>
      <c r="P73" s="147"/>
    </row>
    <row r="74" spans="1:5" ht="39" customHeight="1">
      <c r="A74" s="329" t="s">
        <v>777</v>
      </c>
      <c r="B74" s="1"/>
      <c r="C74" s="25"/>
      <c r="D74" s="25"/>
      <c r="E74" s="25"/>
    </row>
    <row r="75" spans="2:6" ht="19.5" customHeight="1">
      <c r="B75" s="1"/>
      <c r="C75" s="3"/>
      <c r="D75" s="3"/>
      <c r="F75" s="3"/>
    </row>
    <row r="76" spans="3:6" ht="15">
      <c r="C76" s="3"/>
      <c r="D76" s="3"/>
      <c r="F76" s="3"/>
    </row>
    <row r="77" spans="3:6" ht="15">
      <c r="C77" s="3"/>
      <c r="D77" s="3"/>
      <c r="F77" s="3"/>
    </row>
    <row r="78" spans="3:4" ht="15">
      <c r="C78" s="3"/>
      <c r="D78" s="3"/>
    </row>
    <row r="79" spans="3:6" ht="15">
      <c r="C79" s="3"/>
      <c r="D79" s="3"/>
      <c r="F79" s="3"/>
    </row>
    <row r="80" spans="3:6" ht="15">
      <c r="C80" s="3"/>
      <c r="D80" s="3"/>
      <c r="F80" s="3"/>
    </row>
    <row r="81" spans="3:6" ht="15">
      <c r="C81" s="3"/>
      <c r="D81" s="3"/>
      <c r="F81" s="3"/>
    </row>
    <row r="82" spans="3:6" ht="15">
      <c r="C82" s="3"/>
      <c r="D82" s="3"/>
      <c r="F82" s="3"/>
    </row>
    <row r="83" spans="3:4" ht="15">
      <c r="C83" s="3"/>
      <c r="D83" s="3"/>
    </row>
    <row r="84" spans="3:4" ht="15">
      <c r="C84" s="3"/>
      <c r="D84" s="3"/>
    </row>
    <row r="85" spans="3:4" ht="15">
      <c r="C85" s="3"/>
      <c r="D85" s="3"/>
    </row>
    <row r="86" spans="3:4" ht="15">
      <c r="C86" s="3"/>
      <c r="D86" s="3"/>
    </row>
    <row r="87" spans="3:4" ht="15">
      <c r="C87" s="3"/>
      <c r="D87" s="3"/>
    </row>
    <row r="88" spans="3:4" ht="15">
      <c r="C88" s="3"/>
      <c r="D88" s="3"/>
    </row>
    <row r="89" spans="3:4" ht="15">
      <c r="C89" s="3"/>
      <c r="D89" s="3"/>
    </row>
    <row r="90" spans="3:4" ht="15">
      <c r="C90" s="3"/>
      <c r="D90" s="3"/>
    </row>
    <row r="91" spans="3:4" ht="15">
      <c r="C91" s="3"/>
      <c r="D91" s="3"/>
    </row>
    <row r="92" spans="3:4" ht="15">
      <c r="C92" s="3"/>
      <c r="D92" s="3"/>
    </row>
    <row r="93" spans="3:4" ht="15">
      <c r="C93" s="3"/>
      <c r="D93" s="3"/>
    </row>
    <row r="94" spans="3:4" ht="15">
      <c r="C94" s="3"/>
      <c r="D94" s="3"/>
    </row>
    <row r="95" spans="3:4" ht="15">
      <c r="C95" s="3"/>
      <c r="D95" s="3"/>
    </row>
    <row r="96" spans="3:4" ht="15">
      <c r="C96" s="3"/>
      <c r="D96" s="3"/>
    </row>
    <row r="97" spans="3:4" ht="15">
      <c r="C97" s="3"/>
      <c r="D97" s="3"/>
    </row>
    <row r="98" spans="3:4" ht="15">
      <c r="C98" s="3"/>
      <c r="D98" s="3"/>
    </row>
    <row r="99" spans="3:4" ht="15">
      <c r="C99" s="3"/>
      <c r="D99" s="3"/>
    </row>
    <row r="100" spans="3:4" ht="15">
      <c r="C100" s="3"/>
      <c r="D100" s="3"/>
    </row>
    <row r="101" spans="3:4" ht="15">
      <c r="C101" s="3"/>
      <c r="D101" s="3"/>
    </row>
    <row r="102" spans="3:4" ht="15">
      <c r="C102" s="3"/>
      <c r="D102" s="3"/>
    </row>
    <row r="103" spans="3:4" ht="15">
      <c r="C103" s="3"/>
      <c r="D103" s="3"/>
    </row>
    <row r="104" spans="3:4" ht="15">
      <c r="C104" s="3"/>
      <c r="D104" s="3"/>
    </row>
    <row r="105" spans="3:4" ht="15">
      <c r="C105" s="3"/>
      <c r="D105" s="3"/>
    </row>
    <row r="106" spans="3:4" ht="15">
      <c r="C106" s="3"/>
      <c r="D106" s="3"/>
    </row>
    <row r="107" spans="3:4" ht="15">
      <c r="C107" s="3"/>
      <c r="D107" s="3"/>
    </row>
    <row r="108" spans="3:4" ht="15">
      <c r="C108" s="3"/>
      <c r="D108" s="3"/>
    </row>
    <row r="109" spans="3:4" ht="15">
      <c r="C109" s="3"/>
      <c r="D109" s="3"/>
    </row>
    <row r="110" spans="3:4" ht="15">
      <c r="C110" s="3"/>
      <c r="D110" s="3"/>
    </row>
    <row r="111" spans="3:4" ht="15">
      <c r="C111" s="3"/>
      <c r="D111" s="3"/>
    </row>
    <row r="112" spans="3:4" ht="15">
      <c r="C112" s="3"/>
      <c r="D112" s="3"/>
    </row>
    <row r="113" spans="3:4" ht="15">
      <c r="C113" s="3"/>
      <c r="D113" s="3"/>
    </row>
    <row r="114" spans="3:4" ht="15">
      <c r="C114" s="3"/>
      <c r="D114" s="3"/>
    </row>
    <row r="115" spans="3:4" ht="15">
      <c r="C115" s="3"/>
      <c r="D115" s="3"/>
    </row>
    <row r="116" spans="3:4" ht="15">
      <c r="C116" s="3"/>
      <c r="D116" s="3"/>
    </row>
    <row r="117" spans="3:4" ht="15">
      <c r="C117" s="3"/>
      <c r="D117" s="3"/>
    </row>
    <row r="118" spans="3:4" ht="15">
      <c r="C118" s="3"/>
      <c r="D118" s="3"/>
    </row>
    <row r="119" spans="3:4" ht="15">
      <c r="C119" s="3"/>
      <c r="D119" s="3"/>
    </row>
    <row r="120" spans="3:4" ht="15">
      <c r="C120" s="3"/>
      <c r="D120" s="3"/>
    </row>
    <row r="121" spans="3:4" ht="15">
      <c r="C121" s="3"/>
      <c r="D121" s="3"/>
    </row>
    <row r="122" spans="3:4" ht="15">
      <c r="C122" s="3"/>
      <c r="D122" s="3"/>
    </row>
    <row r="123" spans="3:4" ht="15">
      <c r="C123" s="3"/>
      <c r="D123" s="3"/>
    </row>
    <row r="124" spans="3:4" ht="15">
      <c r="C124" s="3"/>
      <c r="D124" s="3"/>
    </row>
    <row r="125" spans="3:4" ht="15">
      <c r="C125" s="3"/>
      <c r="D125" s="3"/>
    </row>
    <row r="126" spans="3:4" ht="15">
      <c r="C126" s="3"/>
      <c r="D126" s="3"/>
    </row>
    <row r="127" spans="3:4" ht="15">
      <c r="C127" s="3"/>
      <c r="D127" s="3"/>
    </row>
    <row r="128" spans="3:4" ht="15">
      <c r="C128" s="3"/>
      <c r="D128" s="3"/>
    </row>
    <row r="129" spans="3:4" ht="15">
      <c r="C129" s="3"/>
      <c r="D129" s="3"/>
    </row>
    <row r="130" spans="3:4" ht="15">
      <c r="C130" s="3"/>
      <c r="D130" s="3"/>
    </row>
    <row r="131" spans="3:4" ht="15">
      <c r="C131" s="3"/>
      <c r="D131" s="3"/>
    </row>
    <row r="132" spans="3:4" ht="15">
      <c r="C132" s="3"/>
      <c r="D132" s="3"/>
    </row>
    <row r="133" spans="3:4" ht="15">
      <c r="C133" s="3"/>
      <c r="D133" s="3"/>
    </row>
    <row r="134" spans="3:4" ht="15">
      <c r="C134" s="3"/>
      <c r="D134" s="3"/>
    </row>
    <row r="135" spans="3:4" ht="15">
      <c r="C135" s="3"/>
      <c r="D135" s="3"/>
    </row>
    <row r="136" spans="3:4" ht="15">
      <c r="C136" s="3"/>
      <c r="D136" s="3"/>
    </row>
    <row r="137" spans="3:4" ht="15">
      <c r="C137" s="3"/>
      <c r="D137" s="3"/>
    </row>
    <row r="138" spans="3:4" ht="15">
      <c r="C138" s="3"/>
      <c r="D138" s="3"/>
    </row>
    <row r="139" spans="3:4" ht="15">
      <c r="C139" s="3"/>
      <c r="D139" s="3"/>
    </row>
    <row r="140" spans="3:4" ht="15">
      <c r="C140" s="3"/>
      <c r="D140" s="3"/>
    </row>
    <row r="141" spans="3:4" ht="15">
      <c r="C141" s="3"/>
      <c r="D141" s="3"/>
    </row>
    <row r="142" spans="3:4" ht="15">
      <c r="C142" s="3"/>
      <c r="D142" s="3"/>
    </row>
    <row r="143" spans="3:4" ht="15">
      <c r="C143" s="3"/>
      <c r="D143" s="3"/>
    </row>
    <row r="144" spans="3:4" ht="15">
      <c r="C144" s="3"/>
      <c r="D144" s="3"/>
    </row>
    <row r="145" spans="3:4" ht="15">
      <c r="C145" s="3"/>
      <c r="D145" s="3"/>
    </row>
    <row r="146" spans="3:4" ht="15">
      <c r="C146" s="3"/>
      <c r="D146" s="3"/>
    </row>
    <row r="147" spans="3:4" ht="15">
      <c r="C147" s="3"/>
      <c r="D147" s="3"/>
    </row>
    <row r="148" spans="3:4" ht="15">
      <c r="C148" s="3"/>
      <c r="D148" s="3"/>
    </row>
    <row r="149" spans="3:4" ht="15">
      <c r="C149" s="3"/>
      <c r="D149" s="3"/>
    </row>
    <row r="150" spans="3:4" ht="15">
      <c r="C150" s="3"/>
      <c r="D150" s="3"/>
    </row>
    <row r="151" spans="3:4" ht="15">
      <c r="C151" s="3"/>
      <c r="D151" s="3"/>
    </row>
    <row r="152" spans="3:4" ht="15">
      <c r="C152" s="3"/>
      <c r="D152" s="3"/>
    </row>
    <row r="153" spans="3:4" ht="15">
      <c r="C153" s="3"/>
      <c r="D153" s="3"/>
    </row>
    <row r="154" spans="3:4" ht="15">
      <c r="C154" s="3"/>
      <c r="D154" s="3"/>
    </row>
    <row r="155" spans="3:4" ht="15">
      <c r="C155" s="3"/>
      <c r="D155" s="3"/>
    </row>
    <row r="156" spans="3:4" ht="15">
      <c r="C156" s="3"/>
      <c r="D156" s="3"/>
    </row>
    <row r="157" spans="3:4" ht="15">
      <c r="C157" s="3"/>
      <c r="D157" s="3"/>
    </row>
    <row r="158" spans="3:4" ht="15">
      <c r="C158" s="3"/>
      <c r="D158" s="3"/>
    </row>
    <row r="159" spans="3:4" ht="15">
      <c r="C159" s="3"/>
      <c r="D159" s="3"/>
    </row>
    <row r="160" spans="3:4" ht="15">
      <c r="C160" s="3"/>
      <c r="D160" s="3"/>
    </row>
    <row r="161" spans="3:4" ht="15">
      <c r="C161" s="3"/>
      <c r="D161" s="3"/>
    </row>
    <row r="162" spans="3:4" ht="15">
      <c r="C162" s="3"/>
      <c r="D162" s="3"/>
    </row>
    <row r="163" spans="3:4" ht="15">
      <c r="C163" s="3"/>
      <c r="D163" s="3"/>
    </row>
    <row r="164" spans="3:4" ht="15">
      <c r="C164" s="3"/>
      <c r="D164" s="3"/>
    </row>
    <row r="165" spans="3:4" ht="15">
      <c r="C165" s="3"/>
      <c r="D165" s="3"/>
    </row>
    <row r="166" spans="3:4" ht="15">
      <c r="C166" s="3"/>
      <c r="D166" s="3"/>
    </row>
    <row r="167" spans="3:4" ht="15">
      <c r="C167" s="3"/>
      <c r="D167" s="3"/>
    </row>
    <row r="168" spans="3:4" ht="15">
      <c r="C168" s="3"/>
      <c r="D168" s="3"/>
    </row>
    <row r="169" spans="3:4" ht="15">
      <c r="C169" s="3"/>
      <c r="D169" s="3"/>
    </row>
    <row r="170" spans="3:4" ht="15">
      <c r="C170" s="3"/>
      <c r="D170" s="3"/>
    </row>
    <row r="171" spans="3:4" ht="15">
      <c r="C171" s="3"/>
      <c r="D171" s="3"/>
    </row>
    <row r="172" spans="3:4" ht="15">
      <c r="C172" s="3"/>
      <c r="D172" s="3"/>
    </row>
    <row r="173" spans="3:4" ht="15">
      <c r="C173" s="3"/>
      <c r="D173" s="3"/>
    </row>
    <row r="174" spans="3:4" ht="15">
      <c r="C174" s="3"/>
      <c r="D174" s="3"/>
    </row>
    <row r="175" spans="3:4" ht="15">
      <c r="C175" s="3"/>
      <c r="D175" s="3"/>
    </row>
    <row r="176" spans="3:4" ht="15">
      <c r="C176" s="3"/>
      <c r="D176" s="3"/>
    </row>
    <row r="177" spans="3:4" ht="15">
      <c r="C177" s="3"/>
      <c r="D177" s="3"/>
    </row>
    <row r="178" spans="3:4" ht="15">
      <c r="C178" s="3"/>
      <c r="D178" s="3"/>
    </row>
    <row r="179" spans="3:4" ht="15">
      <c r="C179" s="3"/>
      <c r="D179" s="3"/>
    </row>
    <row r="180" spans="3:4" ht="15">
      <c r="C180" s="3"/>
      <c r="D180" s="3"/>
    </row>
    <row r="181" spans="3:4" ht="15">
      <c r="C181" s="3"/>
      <c r="D181" s="3"/>
    </row>
    <row r="182" spans="3:4" ht="15">
      <c r="C182" s="3"/>
      <c r="D182" s="3"/>
    </row>
    <row r="183" spans="3:4" ht="15">
      <c r="C183" s="3"/>
      <c r="D183" s="3"/>
    </row>
    <row r="184" spans="3:4" ht="15">
      <c r="C184" s="3"/>
      <c r="D184" s="3"/>
    </row>
    <row r="185" spans="3:4" ht="15">
      <c r="C185" s="3"/>
      <c r="D185" s="3"/>
    </row>
    <row r="186" spans="3:4" ht="15">
      <c r="C186" s="3"/>
      <c r="D186" s="3"/>
    </row>
    <row r="187" spans="3:4" ht="15">
      <c r="C187" s="3"/>
      <c r="D187" s="3"/>
    </row>
    <row r="188" spans="3:4" ht="15">
      <c r="C188" s="3"/>
      <c r="D188" s="3"/>
    </row>
    <row r="189" spans="3:4" ht="15">
      <c r="C189" s="3"/>
      <c r="D189" s="3"/>
    </row>
    <row r="190" spans="3:4" ht="15">
      <c r="C190" s="3"/>
      <c r="D190" s="3"/>
    </row>
    <row r="191" spans="3:4" ht="15">
      <c r="C191" s="3"/>
      <c r="D191" s="3"/>
    </row>
    <row r="192" spans="3:4" ht="15">
      <c r="C192" s="3"/>
      <c r="D192" s="3"/>
    </row>
    <row r="193" spans="3:4" ht="15">
      <c r="C193" s="3"/>
      <c r="D193" s="3"/>
    </row>
    <row r="194" spans="3:4" ht="15">
      <c r="C194" s="3"/>
      <c r="D194" s="3"/>
    </row>
    <row r="195" spans="3:4" ht="15">
      <c r="C195" s="3"/>
      <c r="D195" s="3"/>
    </row>
    <row r="196" spans="3:4" ht="15">
      <c r="C196" s="3"/>
      <c r="D196" s="3"/>
    </row>
    <row r="197" spans="3:4" ht="15">
      <c r="C197" s="3"/>
      <c r="D197" s="3"/>
    </row>
    <row r="198" spans="3:4" ht="15">
      <c r="C198" s="3"/>
      <c r="D198" s="3"/>
    </row>
    <row r="199" spans="3:4" ht="15">
      <c r="C199" s="3"/>
      <c r="D199" s="3"/>
    </row>
    <row r="200" spans="3:4" ht="15">
      <c r="C200" s="3"/>
      <c r="D200" s="3"/>
    </row>
    <row r="201" spans="3:4" ht="15">
      <c r="C201" s="3"/>
      <c r="D201" s="3"/>
    </row>
    <row r="202" spans="3:4" ht="15">
      <c r="C202" s="3"/>
      <c r="D202" s="3"/>
    </row>
    <row r="203" spans="3:4" ht="15">
      <c r="C203" s="3"/>
      <c r="D203" s="3"/>
    </row>
    <row r="204" spans="3:4" ht="15">
      <c r="C204" s="3"/>
      <c r="D204" s="3"/>
    </row>
    <row r="205" spans="3:4" ht="15">
      <c r="C205" s="3"/>
      <c r="D205" s="3"/>
    </row>
    <row r="206" spans="3:4" ht="15">
      <c r="C206" s="3"/>
      <c r="D206" s="3"/>
    </row>
    <row r="207" spans="3:4" ht="15">
      <c r="C207" s="3"/>
      <c r="D207" s="3"/>
    </row>
    <row r="208" spans="3:4" ht="15">
      <c r="C208" s="3"/>
      <c r="D208" s="3"/>
    </row>
    <row r="209" spans="3:4" ht="15">
      <c r="C209" s="3"/>
      <c r="D209" s="3"/>
    </row>
    <row r="210" spans="3:4" ht="15">
      <c r="C210" s="3"/>
      <c r="D210" s="3"/>
    </row>
    <row r="211" spans="3:4" ht="15">
      <c r="C211" s="3"/>
      <c r="D211" s="3"/>
    </row>
    <row r="212" spans="3:4" ht="15">
      <c r="C212" s="3"/>
      <c r="D212" s="3"/>
    </row>
    <row r="213" spans="3:4" ht="15">
      <c r="C213" s="3"/>
      <c r="D213" s="3"/>
    </row>
    <row r="214" spans="3:4" ht="15">
      <c r="C214" s="3"/>
      <c r="D214" s="3"/>
    </row>
    <row r="215" spans="3:4" ht="15">
      <c r="C215" s="3"/>
      <c r="D215" s="3"/>
    </row>
    <row r="216" spans="3:4" ht="15">
      <c r="C216" s="3"/>
      <c r="D216" s="3"/>
    </row>
  </sheetData>
  <mergeCells count="107">
    <mergeCell ref="D28:D30"/>
    <mergeCell ref="D31:D33"/>
    <mergeCell ref="D37:D39"/>
    <mergeCell ref="D40:D42"/>
    <mergeCell ref="D43:D45"/>
    <mergeCell ref="D34:D36"/>
    <mergeCell ref="C49:C51"/>
    <mergeCell ref="D46:D48"/>
    <mergeCell ref="D49:D51"/>
    <mergeCell ref="A28:A54"/>
    <mergeCell ref="B28:B57"/>
    <mergeCell ref="C28:C30"/>
    <mergeCell ref="C31:C33"/>
    <mergeCell ref="C34:C36"/>
    <mergeCell ref="C37:C39"/>
    <mergeCell ref="C40:C42"/>
    <mergeCell ref="A3:A27"/>
    <mergeCell ref="B3:B5"/>
    <mergeCell ref="C3:C5"/>
    <mergeCell ref="B6:B20"/>
    <mergeCell ref="C6:C8"/>
    <mergeCell ref="C9:C11"/>
    <mergeCell ref="C12:C14"/>
    <mergeCell ref="C15:C17"/>
    <mergeCell ref="C18:C20"/>
    <mergeCell ref="B21:B26"/>
    <mergeCell ref="C21:C23"/>
    <mergeCell ref="A70:A72"/>
    <mergeCell ref="B70:B72"/>
    <mergeCell ref="C70:C72"/>
    <mergeCell ref="D3:D5"/>
    <mergeCell ref="D6:D8"/>
    <mergeCell ref="D9:D11"/>
    <mergeCell ref="D12:D14"/>
    <mergeCell ref="D18:D20"/>
    <mergeCell ref="D15:D17"/>
    <mergeCell ref="A64:A69"/>
    <mergeCell ref="B64:B66"/>
    <mergeCell ref="C64:C66"/>
    <mergeCell ref="B67:B69"/>
    <mergeCell ref="C67:C69"/>
    <mergeCell ref="C52:C54"/>
    <mergeCell ref="A55:A63"/>
    <mergeCell ref="C55:C57"/>
    <mergeCell ref="B58:B63"/>
    <mergeCell ref="C58:C60"/>
    <mergeCell ref="C61:C63"/>
    <mergeCell ref="D55:D57"/>
    <mergeCell ref="D58:D60"/>
    <mergeCell ref="C43:C45"/>
    <mergeCell ref="C46:C48"/>
    <mergeCell ref="A1:O1"/>
    <mergeCell ref="E4:O4"/>
    <mergeCell ref="E5:O5"/>
    <mergeCell ref="E7:O7"/>
    <mergeCell ref="E8:O8"/>
    <mergeCell ref="E10:O10"/>
    <mergeCell ref="E11:O11"/>
    <mergeCell ref="E13:O13"/>
    <mergeCell ref="E14:O14"/>
    <mergeCell ref="E16:O16"/>
    <mergeCell ref="E17:O17"/>
    <mergeCell ref="E19:O19"/>
    <mergeCell ref="E20:O20"/>
    <mergeCell ref="E22:O22"/>
    <mergeCell ref="E23:O23"/>
    <mergeCell ref="E25:O25"/>
    <mergeCell ref="E26:O26"/>
    <mergeCell ref="C27:J27"/>
    <mergeCell ref="C24:C26"/>
    <mergeCell ref="D21:D23"/>
    <mergeCell ref="D24:D26"/>
    <mergeCell ref="E29:O29"/>
    <mergeCell ref="E30:O30"/>
    <mergeCell ref="E32:O32"/>
    <mergeCell ref="E33:O33"/>
    <mergeCell ref="E35:O35"/>
    <mergeCell ref="E36:O36"/>
    <mergeCell ref="E39:O39"/>
    <mergeCell ref="E38:O38"/>
    <mergeCell ref="E51:O51"/>
    <mergeCell ref="E50:O50"/>
    <mergeCell ref="E48:O48"/>
    <mergeCell ref="E47:O47"/>
    <mergeCell ref="E45:O45"/>
    <mergeCell ref="E44:O44"/>
    <mergeCell ref="E42:O42"/>
    <mergeCell ref="E41:O41"/>
    <mergeCell ref="E66:O66"/>
    <mergeCell ref="D67:D69"/>
    <mergeCell ref="E69:O69"/>
    <mergeCell ref="E68:O68"/>
    <mergeCell ref="E71:O71"/>
    <mergeCell ref="E72:O72"/>
    <mergeCell ref="E54:O54"/>
    <mergeCell ref="E53:O53"/>
    <mergeCell ref="E56:O56"/>
    <mergeCell ref="E57:O57"/>
    <mergeCell ref="E59:O59"/>
    <mergeCell ref="E60:O60"/>
    <mergeCell ref="E62:O62"/>
    <mergeCell ref="E63:O63"/>
    <mergeCell ref="E65:O65"/>
    <mergeCell ref="D70:D72"/>
    <mergeCell ref="D52:D54"/>
    <mergeCell ref="D61:D63"/>
    <mergeCell ref="D64:D66"/>
  </mergeCells>
  <printOptions/>
  <pageMargins left="0.31496062992125984" right="0.31496062992125984" top="0.5118110236220472" bottom="0.31496062992125984" header="0.31496062992125984" footer="0.31496062992125984"/>
  <pageSetup fitToHeight="0" fitToWidth="1" horizontalDpi="1200" verticalDpi="1200" orientation="landscape" paperSize="8" scale="78" r:id="rId1"/>
  <headerFooter>
    <oddHeader>&amp;LAkčný plán PHSR na roky 2019-2021</oddHeader>
    <oddFooter>&amp;C&amp;P/&amp;N</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E189"/>
  <sheetViews>
    <sheetView zoomScaleSheetLayoutView="85" zoomScalePageLayoutView="85" workbookViewId="0" topLeftCell="C1">
      <selection activeCell="C3" sqref="C3:C5"/>
    </sheetView>
  </sheetViews>
  <sheetFormatPr defaultColWidth="8.8515625" defaultRowHeight="15"/>
  <cols>
    <col min="1" max="1" width="8.421875" style="7" customWidth="1"/>
    <col min="2" max="2" width="12.7109375" style="2" customWidth="1"/>
    <col min="3" max="3" width="22.8515625" style="19" customWidth="1"/>
    <col min="4" max="4" width="13.57421875" style="3" customWidth="1"/>
    <col min="5" max="5" width="21.57421875" style="3" customWidth="1"/>
    <col min="6" max="6" width="21.57421875" style="5" customWidth="1"/>
    <col min="7" max="7" width="11.7109375" style="5" customWidth="1"/>
    <col min="8" max="8" width="24.140625" style="11" customWidth="1"/>
    <col min="9" max="9" width="22.8515625" style="10" customWidth="1"/>
    <col min="10" max="10" width="11.00390625" style="20" customWidth="1"/>
    <col min="11" max="15" width="15.8515625" style="70" customWidth="1"/>
    <col min="16" max="16" width="8.8515625" style="15" customWidth="1"/>
    <col min="17" max="17" width="8.7109375" style="15" customWidth="1"/>
    <col min="18" max="57" width="8.8515625" style="15" customWidth="1"/>
    <col min="58" max="16384" width="8.8515625" style="1" customWidth="1"/>
  </cols>
  <sheetData>
    <row r="1" spans="1:15" ht="24.75" customHeight="1">
      <c r="A1" s="272" t="s">
        <v>272</v>
      </c>
      <c r="B1" s="272"/>
      <c r="C1" s="272"/>
      <c r="D1" s="272"/>
      <c r="E1" s="272"/>
      <c r="F1" s="272"/>
      <c r="G1" s="272"/>
      <c r="H1" s="272"/>
      <c r="I1" s="272"/>
      <c r="J1" s="272"/>
      <c r="K1" s="272"/>
      <c r="L1" s="272"/>
      <c r="M1" s="272"/>
      <c r="N1" s="272"/>
      <c r="O1" s="272"/>
    </row>
    <row r="2" spans="1:57" s="2" customFormat="1" ht="53.25" customHeight="1">
      <c r="A2" s="31" t="s">
        <v>1</v>
      </c>
      <c r="B2" s="53" t="s">
        <v>2</v>
      </c>
      <c r="C2" s="31" t="s">
        <v>3</v>
      </c>
      <c r="D2" s="31" t="s">
        <v>4</v>
      </c>
      <c r="E2" s="31" t="s">
        <v>5</v>
      </c>
      <c r="F2" s="31" t="s">
        <v>273</v>
      </c>
      <c r="G2" s="31" t="s">
        <v>7</v>
      </c>
      <c r="H2" s="32" t="s">
        <v>8</v>
      </c>
      <c r="I2" s="31" t="s">
        <v>169</v>
      </c>
      <c r="J2" s="96" t="s">
        <v>10</v>
      </c>
      <c r="K2" s="63" t="s">
        <v>11</v>
      </c>
      <c r="L2" s="91" t="s">
        <v>12</v>
      </c>
      <c r="M2" s="91" t="s">
        <v>13</v>
      </c>
      <c r="N2" s="91" t="s">
        <v>14</v>
      </c>
      <c r="O2" s="63" t="s">
        <v>15</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15" s="14" customFormat="1" ht="70.5" customHeight="1">
      <c r="A3" s="258" t="s">
        <v>274</v>
      </c>
      <c r="B3" s="280" t="s">
        <v>275</v>
      </c>
      <c r="C3" s="264" t="s">
        <v>276</v>
      </c>
      <c r="D3" s="197" t="s">
        <v>23</v>
      </c>
      <c r="E3" s="117" t="s">
        <v>19</v>
      </c>
      <c r="F3" s="117" t="s">
        <v>277</v>
      </c>
      <c r="G3" s="117" t="s">
        <v>135</v>
      </c>
      <c r="H3" s="35" t="s">
        <v>39</v>
      </c>
      <c r="I3" s="117" t="s">
        <v>278</v>
      </c>
      <c r="J3" s="34">
        <v>0</v>
      </c>
      <c r="K3" s="64">
        <v>0</v>
      </c>
      <c r="L3" s="64">
        <v>0</v>
      </c>
      <c r="M3" s="64">
        <v>0</v>
      </c>
      <c r="N3" s="64">
        <v>0</v>
      </c>
      <c r="O3" s="64">
        <f>SUM(K3:N3)</f>
        <v>0</v>
      </c>
    </row>
    <row r="4" spans="1:15" s="14" customFormat="1" ht="32.25" customHeight="1">
      <c r="A4" s="258"/>
      <c r="B4" s="280"/>
      <c r="C4" s="264"/>
      <c r="D4" s="197"/>
      <c r="E4" s="267" t="s">
        <v>732</v>
      </c>
      <c r="F4" s="267"/>
      <c r="G4" s="267"/>
      <c r="H4" s="267"/>
      <c r="I4" s="267"/>
      <c r="J4" s="267"/>
      <c r="K4" s="267"/>
      <c r="L4" s="267"/>
      <c r="M4" s="267"/>
      <c r="N4" s="267"/>
      <c r="O4" s="267"/>
    </row>
    <row r="5" spans="1:15" s="14" customFormat="1" ht="18.75" customHeight="1">
      <c r="A5" s="258"/>
      <c r="B5" s="280"/>
      <c r="C5" s="264"/>
      <c r="D5" s="197"/>
      <c r="E5" s="209" t="s">
        <v>615</v>
      </c>
      <c r="F5" s="209"/>
      <c r="G5" s="209"/>
      <c r="H5" s="209"/>
      <c r="I5" s="209"/>
      <c r="J5" s="209"/>
      <c r="K5" s="209"/>
      <c r="L5" s="209"/>
      <c r="M5" s="209"/>
      <c r="N5" s="209"/>
      <c r="O5" s="209"/>
    </row>
    <row r="6" spans="1:57" s="6" customFormat="1" ht="93" customHeight="1">
      <c r="A6" s="258"/>
      <c r="B6" s="280"/>
      <c r="C6" s="282" t="s">
        <v>279</v>
      </c>
      <c r="D6" s="179" t="s">
        <v>18</v>
      </c>
      <c r="E6" s="117" t="s">
        <v>19</v>
      </c>
      <c r="F6" s="117" t="s">
        <v>280</v>
      </c>
      <c r="G6" s="117" t="s">
        <v>281</v>
      </c>
      <c r="H6" s="55" t="s">
        <v>282</v>
      </c>
      <c r="I6" s="130" t="s">
        <v>283</v>
      </c>
      <c r="J6" s="54">
        <v>4</v>
      </c>
      <c r="K6" s="65">
        <v>329215</v>
      </c>
      <c r="L6" s="65">
        <v>8088</v>
      </c>
      <c r="M6" s="65">
        <v>0</v>
      </c>
      <c r="N6" s="65">
        <v>0</v>
      </c>
      <c r="O6" s="64">
        <f>SUM(K6:N6)</f>
        <v>337303</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row>
    <row r="7" spans="1:57" s="6" customFormat="1" ht="18.75" customHeight="1">
      <c r="A7" s="258"/>
      <c r="B7" s="280"/>
      <c r="C7" s="282"/>
      <c r="D7" s="179"/>
      <c r="E7" s="267" t="s">
        <v>284</v>
      </c>
      <c r="F7" s="267"/>
      <c r="G7" s="267"/>
      <c r="H7" s="267"/>
      <c r="I7" s="267"/>
      <c r="J7" s="267"/>
      <c r="K7" s="267"/>
      <c r="L7" s="267"/>
      <c r="M7" s="267"/>
      <c r="N7" s="267"/>
      <c r="O7" s="267"/>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row>
    <row r="8" spans="1:57" s="6" customFormat="1" ht="39.75" customHeight="1">
      <c r="A8" s="258"/>
      <c r="B8" s="280"/>
      <c r="C8" s="282"/>
      <c r="D8" s="179"/>
      <c r="E8" s="209" t="s">
        <v>627</v>
      </c>
      <c r="F8" s="209"/>
      <c r="G8" s="209"/>
      <c r="H8" s="209"/>
      <c r="I8" s="209"/>
      <c r="J8" s="209"/>
      <c r="K8" s="209"/>
      <c r="L8" s="209"/>
      <c r="M8" s="209"/>
      <c r="N8" s="209"/>
      <c r="O8" s="209"/>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row>
    <row r="9" spans="1:15" s="12" customFormat="1" ht="70.5" customHeight="1">
      <c r="A9" s="258"/>
      <c r="B9" s="280"/>
      <c r="C9" s="223" t="s">
        <v>285</v>
      </c>
      <c r="D9" s="283" t="s">
        <v>55</v>
      </c>
      <c r="E9" s="117" t="s">
        <v>19</v>
      </c>
      <c r="F9" s="117" t="s">
        <v>286</v>
      </c>
      <c r="G9" s="117" t="s">
        <v>287</v>
      </c>
      <c r="H9" s="35" t="s">
        <v>678</v>
      </c>
      <c r="I9" s="127" t="s">
        <v>288</v>
      </c>
      <c r="J9" s="56">
        <v>0</v>
      </c>
      <c r="K9" s="66">
        <v>0</v>
      </c>
      <c r="L9" s="66">
        <v>0</v>
      </c>
      <c r="M9" s="66">
        <v>0</v>
      </c>
      <c r="N9" s="66">
        <v>0</v>
      </c>
      <c r="O9" s="64">
        <f>SUM(K9:N9)</f>
        <v>0</v>
      </c>
    </row>
    <row r="10" spans="1:15" s="12" customFormat="1" ht="30.75" customHeight="1">
      <c r="A10" s="258"/>
      <c r="B10" s="280"/>
      <c r="C10" s="223"/>
      <c r="D10" s="283"/>
      <c r="E10" s="268" t="s">
        <v>289</v>
      </c>
      <c r="F10" s="268"/>
      <c r="G10" s="268"/>
      <c r="H10" s="268"/>
      <c r="I10" s="268"/>
      <c r="J10" s="268"/>
      <c r="K10" s="268"/>
      <c r="L10" s="268"/>
      <c r="M10" s="268"/>
      <c r="N10" s="268"/>
      <c r="O10" s="268"/>
    </row>
    <row r="11" spans="1:15" s="12" customFormat="1" ht="18.75" customHeight="1">
      <c r="A11" s="258"/>
      <c r="B11" s="280"/>
      <c r="C11" s="223"/>
      <c r="D11" s="283"/>
      <c r="E11" s="209" t="s">
        <v>290</v>
      </c>
      <c r="F11" s="209"/>
      <c r="G11" s="209"/>
      <c r="H11" s="209"/>
      <c r="I11" s="209"/>
      <c r="J11" s="209"/>
      <c r="K11" s="209"/>
      <c r="L11" s="209"/>
      <c r="M11" s="209"/>
      <c r="N11" s="209"/>
      <c r="O11" s="209"/>
    </row>
    <row r="12" spans="1:15" s="12" customFormat="1" ht="52.5" customHeight="1">
      <c r="A12" s="258"/>
      <c r="B12" s="280"/>
      <c r="C12" s="286" t="s">
        <v>291</v>
      </c>
      <c r="D12" s="283" t="s">
        <v>55</v>
      </c>
      <c r="E12" s="117" t="s">
        <v>19</v>
      </c>
      <c r="F12" s="127" t="s">
        <v>292</v>
      </c>
      <c r="G12" s="117" t="s">
        <v>135</v>
      </c>
      <c r="H12" s="127" t="s">
        <v>293</v>
      </c>
      <c r="I12" s="127" t="s">
        <v>294</v>
      </c>
      <c r="J12" s="56">
        <v>0</v>
      </c>
      <c r="K12" s="66">
        <v>0</v>
      </c>
      <c r="L12" s="66">
        <v>0</v>
      </c>
      <c r="M12" s="66">
        <v>0</v>
      </c>
      <c r="N12" s="66">
        <v>0</v>
      </c>
      <c r="O12" s="64">
        <f>SUM(K12:N12)</f>
        <v>0</v>
      </c>
    </row>
    <row r="13" spans="1:15" s="12" customFormat="1" ht="47.25" customHeight="1">
      <c r="A13" s="258"/>
      <c r="B13" s="280"/>
      <c r="C13" s="286"/>
      <c r="D13" s="283"/>
      <c r="E13" s="268" t="s">
        <v>679</v>
      </c>
      <c r="F13" s="268"/>
      <c r="G13" s="268"/>
      <c r="H13" s="268"/>
      <c r="I13" s="268"/>
      <c r="J13" s="268"/>
      <c r="K13" s="268"/>
      <c r="L13" s="268"/>
      <c r="M13" s="268"/>
      <c r="N13" s="268"/>
      <c r="O13" s="268"/>
    </row>
    <row r="14" spans="1:15" s="12" customFormat="1" ht="18.75" customHeight="1">
      <c r="A14" s="258"/>
      <c r="B14" s="280"/>
      <c r="C14" s="286"/>
      <c r="D14" s="283"/>
      <c r="E14" s="209" t="s">
        <v>295</v>
      </c>
      <c r="F14" s="209"/>
      <c r="G14" s="209"/>
      <c r="H14" s="209"/>
      <c r="I14" s="209"/>
      <c r="J14" s="209"/>
      <c r="K14" s="209"/>
      <c r="L14" s="209"/>
      <c r="M14" s="209"/>
      <c r="N14" s="209"/>
      <c r="O14" s="209"/>
    </row>
    <row r="15" spans="1:15" s="12" customFormat="1" ht="58.5" customHeight="1">
      <c r="A15" s="258"/>
      <c r="B15" s="280"/>
      <c r="C15" s="223" t="s">
        <v>296</v>
      </c>
      <c r="D15" s="283" t="s">
        <v>55</v>
      </c>
      <c r="E15" s="127" t="s">
        <v>45</v>
      </c>
      <c r="F15" s="125"/>
      <c r="G15" s="127" t="s">
        <v>20</v>
      </c>
      <c r="H15" s="127" t="s">
        <v>762</v>
      </c>
      <c r="I15" s="127" t="s">
        <v>297</v>
      </c>
      <c r="J15" s="38">
        <v>0</v>
      </c>
      <c r="K15" s="64">
        <v>7788</v>
      </c>
      <c r="L15" s="64">
        <v>0</v>
      </c>
      <c r="M15" s="64">
        <v>0</v>
      </c>
      <c r="N15" s="64">
        <v>0</v>
      </c>
      <c r="O15" s="64">
        <f>SUM(K15:N15)</f>
        <v>7788</v>
      </c>
    </row>
    <row r="16" spans="1:15" s="12" customFormat="1" ht="18.75" customHeight="1">
      <c r="A16" s="258"/>
      <c r="B16" s="280"/>
      <c r="C16" s="223"/>
      <c r="D16" s="283"/>
      <c r="E16" s="267" t="s">
        <v>749</v>
      </c>
      <c r="F16" s="267"/>
      <c r="G16" s="267"/>
      <c r="H16" s="267"/>
      <c r="I16" s="267"/>
      <c r="J16" s="267"/>
      <c r="K16" s="267"/>
      <c r="L16" s="267"/>
      <c r="M16" s="267"/>
      <c r="N16" s="267"/>
      <c r="O16" s="267"/>
    </row>
    <row r="17" spans="1:15" s="12" customFormat="1" ht="43.5" customHeight="1">
      <c r="A17" s="258"/>
      <c r="B17" s="280"/>
      <c r="C17" s="223"/>
      <c r="D17" s="283"/>
      <c r="E17" s="209" t="s">
        <v>298</v>
      </c>
      <c r="F17" s="209"/>
      <c r="G17" s="209"/>
      <c r="H17" s="209"/>
      <c r="I17" s="209"/>
      <c r="J17" s="209"/>
      <c r="K17" s="209"/>
      <c r="L17" s="209"/>
      <c r="M17" s="209"/>
      <c r="N17" s="209"/>
      <c r="O17" s="209"/>
    </row>
    <row r="18" spans="1:15" s="12" customFormat="1" ht="45" customHeight="1">
      <c r="A18" s="258"/>
      <c r="B18" s="280"/>
      <c r="C18" s="221" t="s">
        <v>712</v>
      </c>
      <c r="D18" s="284" t="s">
        <v>23</v>
      </c>
      <c r="E18" s="117" t="s">
        <v>45</v>
      </c>
      <c r="F18" s="117"/>
      <c r="G18" s="117" t="s">
        <v>299</v>
      </c>
      <c r="H18" s="35" t="s">
        <v>300</v>
      </c>
      <c r="I18" s="127" t="s">
        <v>301</v>
      </c>
      <c r="J18" s="38">
        <v>0</v>
      </c>
      <c r="K18" s="68">
        <v>0</v>
      </c>
      <c r="L18" s="68">
        <v>0</v>
      </c>
      <c r="M18" s="68">
        <v>0</v>
      </c>
      <c r="N18" s="68">
        <v>0</v>
      </c>
      <c r="O18" s="64">
        <f>SUM(K18:N18)</f>
        <v>0</v>
      </c>
    </row>
    <row r="19" spans="1:15" s="12" customFormat="1" ht="18.75" customHeight="1">
      <c r="A19" s="258"/>
      <c r="B19" s="280"/>
      <c r="C19" s="221"/>
      <c r="D19" s="284"/>
      <c r="E19" s="267" t="s">
        <v>750</v>
      </c>
      <c r="F19" s="267"/>
      <c r="G19" s="267"/>
      <c r="H19" s="267"/>
      <c r="I19" s="267"/>
      <c r="J19" s="267"/>
      <c r="K19" s="267"/>
      <c r="L19" s="41"/>
      <c r="M19" s="41"/>
      <c r="N19" s="41"/>
      <c r="O19" s="41"/>
    </row>
    <row r="20" spans="1:15" s="12" customFormat="1" ht="27.75" customHeight="1">
      <c r="A20" s="258"/>
      <c r="B20" s="280"/>
      <c r="C20" s="221"/>
      <c r="D20" s="284"/>
      <c r="E20" s="209" t="s">
        <v>302</v>
      </c>
      <c r="F20" s="209"/>
      <c r="G20" s="209"/>
      <c r="H20" s="209"/>
      <c r="I20" s="209"/>
      <c r="J20" s="209"/>
      <c r="K20" s="209"/>
      <c r="L20" s="41"/>
      <c r="M20" s="41"/>
      <c r="N20" s="41"/>
      <c r="O20" s="41"/>
    </row>
    <row r="21" spans="1:15" s="12" customFormat="1" ht="65.25" customHeight="1">
      <c r="A21" s="258"/>
      <c r="B21" s="280"/>
      <c r="C21" s="264" t="s">
        <v>303</v>
      </c>
      <c r="D21" s="179" t="s">
        <v>18</v>
      </c>
      <c r="E21" s="117" t="s">
        <v>19</v>
      </c>
      <c r="F21" s="117"/>
      <c r="G21" s="117" t="s">
        <v>287</v>
      </c>
      <c r="H21" s="35" t="s">
        <v>39</v>
      </c>
      <c r="I21" s="127" t="s">
        <v>304</v>
      </c>
      <c r="J21" s="38">
        <v>20</v>
      </c>
      <c r="K21" s="47">
        <v>9947</v>
      </c>
      <c r="L21" s="47">
        <v>0</v>
      </c>
      <c r="M21" s="47">
        <v>0</v>
      </c>
      <c r="N21" s="47">
        <v>0</v>
      </c>
      <c r="O21" s="64">
        <f>SUM(K21:N21)</f>
        <v>9947</v>
      </c>
    </row>
    <row r="22" spans="1:15" s="12" customFormat="1" ht="18.75" customHeight="1">
      <c r="A22" s="258"/>
      <c r="B22" s="280"/>
      <c r="C22" s="264"/>
      <c r="D22" s="179"/>
      <c r="E22" s="267" t="s">
        <v>305</v>
      </c>
      <c r="F22" s="267"/>
      <c r="G22" s="267"/>
      <c r="H22" s="267"/>
      <c r="I22" s="267"/>
      <c r="J22" s="267"/>
      <c r="K22" s="267"/>
      <c r="L22" s="267"/>
      <c r="M22" s="267"/>
      <c r="N22" s="267"/>
      <c r="O22" s="267"/>
    </row>
    <row r="23" spans="1:15" s="12" customFormat="1" ht="33.75" customHeight="1">
      <c r="A23" s="258"/>
      <c r="B23" s="280"/>
      <c r="C23" s="264"/>
      <c r="D23" s="179"/>
      <c r="E23" s="209" t="s">
        <v>306</v>
      </c>
      <c r="F23" s="209"/>
      <c r="G23" s="209"/>
      <c r="H23" s="209"/>
      <c r="I23" s="209"/>
      <c r="J23" s="209"/>
      <c r="K23" s="209"/>
      <c r="L23" s="209"/>
      <c r="M23" s="209"/>
      <c r="N23" s="209"/>
      <c r="O23" s="209"/>
    </row>
    <row r="24" spans="1:15" s="12" customFormat="1" ht="61.5" customHeight="1">
      <c r="A24" s="258" t="s">
        <v>274</v>
      </c>
      <c r="B24" s="279" t="s">
        <v>307</v>
      </c>
      <c r="C24" s="223" t="s">
        <v>308</v>
      </c>
      <c r="D24" s="196" t="s">
        <v>50</v>
      </c>
      <c r="E24" s="117" t="s">
        <v>19</v>
      </c>
      <c r="F24" s="117"/>
      <c r="G24" s="117" t="s">
        <v>281</v>
      </c>
      <c r="H24" s="59" t="s">
        <v>680</v>
      </c>
      <c r="I24" s="127" t="s">
        <v>309</v>
      </c>
      <c r="J24" s="56">
        <v>1</v>
      </c>
      <c r="K24" s="64">
        <v>2442</v>
      </c>
      <c r="L24" s="64">
        <v>0</v>
      </c>
      <c r="M24" s="64">
        <v>0</v>
      </c>
      <c r="N24" s="64">
        <v>0</v>
      </c>
      <c r="O24" s="64">
        <f>SUM(K24:N24)</f>
        <v>2442</v>
      </c>
    </row>
    <row r="25" spans="1:15" s="12" customFormat="1" ht="18.75" customHeight="1">
      <c r="A25" s="258"/>
      <c r="B25" s="279"/>
      <c r="C25" s="223"/>
      <c r="D25" s="196"/>
      <c r="E25" s="267" t="s">
        <v>770</v>
      </c>
      <c r="F25" s="267"/>
      <c r="G25" s="267"/>
      <c r="H25" s="267"/>
      <c r="I25" s="267"/>
      <c r="J25" s="267"/>
      <c r="K25" s="267"/>
      <c r="L25" s="267"/>
      <c r="M25" s="267"/>
      <c r="N25" s="267"/>
      <c r="O25" s="267"/>
    </row>
    <row r="26" spans="1:15" s="12" customFormat="1" ht="33.75" customHeight="1">
      <c r="A26" s="258"/>
      <c r="B26" s="279"/>
      <c r="C26" s="223"/>
      <c r="D26" s="196"/>
      <c r="E26" s="268" t="s">
        <v>628</v>
      </c>
      <c r="F26" s="268"/>
      <c r="G26" s="268"/>
      <c r="H26" s="268"/>
      <c r="I26" s="268"/>
      <c r="J26" s="268"/>
      <c r="K26" s="268"/>
      <c r="L26" s="268"/>
      <c r="M26" s="268"/>
      <c r="N26" s="268"/>
      <c r="O26" s="268"/>
    </row>
    <row r="27" spans="1:15" s="12" customFormat="1" ht="57.75" customHeight="1">
      <c r="A27" s="258"/>
      <c r="B27" s="279"/>
      <c r="C27" s="286" t="s">
        <v>310</v>
      </c>
      <c r="D27" s="197" t="s">
        <v>23</v>
      </c>
      <c r="E27" s="117" t="s">
        <v>681</v>
      </c>
      <c r="F27" s="132"/>
      <c r="G27" s="117" t="s">
        <v>287</v>
      </c>
      <c r="H27" s="55" t="s">
        <v>39</v>
      </c>
      <c r="I27" s="130" t="s">
        <v>304</v>
      </c>
      <c r="J27" s="58">
        <v>0</v>
      </c>
      <c r="K27" s="68">
        <v>0</v>
      </c>
      <c r="L27" s="68">
        <v>0</v>
      </c>
      <c r="M27" s="68">
        <v>0</v>
      </c>
      <c r="N27" s="68">
        <v>0</v>
      </c>
      <c r="O27" s="64">
        <f>SUM(K27:N27)</f>
        <v>0</v>
      </c>
    </row>
    <row r="28" spans="1:15" s="12" customFormat="1" ht="18.75" customHeight="1">
      <c r="A28" s="258"/>
      <c r="B28" s="279"/>
      <c r="C28" s="286"/>
      <c r="D28" s="197"/>
      <c r="E28" s="267" t="s">
        <v>311</v>
      </c>
      <c r="F28" s="267"/>
      <c r="G28" s="267"/>
      <c r="H28" s="267"/>
      <c r="I28" s="267"/>
      <c r="J28" s="267"/>
      <c r="K28" s="267"/>
      <c r="L28" s="267"/>
      <c r="M28" s="267"/>
      <c r="N28" s="267"/>
      <c r="O28" s="267"/>
    </row>
    <row r="29" spans="1:15" s="12" customFormat="1" ht="31.5" customHeight="1">
      <c r="A29" s="258"/>
      <c r="B29" s="279"/>
      <c r="C29" s="286"/>
      <c r="D29" s="197"/>
      <c r="E29" s="209" t="s">
        <v>312</v>
      </c>
      <c r="F29" s="209"/>
      <c r="G29" s="209"/>
      <c r="H29" s="209"/>
      <c r="I29" s="209"/>
      <c r="J29" s="209"/>
      <c r="K29" s="209"/>
      <c r="L29" s="209"/>
      <c r="M29" s="209"/>
      <c r="N29" s="209"/>
      <c r="O29" s="209"/>
    </row>
    <row r="30" spans="1:15" s="12" customFormat="1" ht="60.75" customHeight="1">
      <c r="A30" s="258"/>
      <c r="B30" s="280" t="s">
        <v>313</v>
      </c>
      <c r="C30" s="221" t="s">
        <v>314</v>
      </c>
      <c r="D30" s="196" t="s">
        <v>50</v>
      </c>
      <c r="E30" s="60" t="s">
        <v>45</v>
      </c>
      <c r="F30" s="60" t="s">
        <v>315</v>
      </c>
      <c r="G30" s="117" t="s">
        <v>38</v>
      </c>
      <c r="H30" s="61" t="s">
        <v>316</v>
      </c>
      <c r="I30" s="127" t="s">
        <v>317</v>
      </c>
      <c r="J30" s="38">
        <v>7</v>
      </c>
      <c r="K30" s="47">
        <v>148229</v>
      </c>
      <c r="L30" s="47">
        <v>0</v>
      </c>
      <c r="M30" s="47">
        <v>0</v>
      </c>
      <c r="N30" s="47">
        <v>0</v>
      </c>
      <c r="O30" s="64">
        <f>SUM(K30:N30)</f>
        <v>148229</v>
      </c>
    </row>
    <row r="31" spans="1:15" s="12" customFormat="1" ht="31.5" customHeight="1">
      <c r="A31" s="258"/>
      <c r="B31" s="280"/>
      <c r="C31" s="221"/>
      <c r="D31" s="196"/>
      <c r="E31" s="267" t="s">
        <v>318</v>
      </c>
      <c r="F31" s="267"/>
      <c r="G31" s="267"/>
      <c r="H31" s="267"/>
      <c r="I31" s="267"/>
      <c r="J31" s="267"/>
      <c r="K31" s="267"/>
      <c r="L31" s="267"/>
      <c r="M31" s="267"/>
      <c r="N31" s="267"/>
      <c r="O31" s="267"/>
    </row>
    <row r="32" spans="1:15" s="12" customFormat="1" ht="28.5" customHeight="1">
      <c r="A32" s="258"/>
      <c r="B32" s="280"/>
      <c r="C32" s="221"/>
      <c r="D32" s="196"/>
      <c r="E32" s="209" t="s">
        <v>319</v>
      </c>
      <c r="F32" s="209"/>
      <c r="G32" s="209"/>
      <c r="H32" s="209"/>
      <c r="I32" s="209"/>
      <c r="J32" s="209"/>
      <c r="K32" s="209"/>
      <c r="L32" s="209"/>
      <c r="M32" s="209"/>
      <c r="N32" s="209"/>
      <c r="O32" s="209"/>
    </row>
    <row r="33" spans="1:15" s="12" customFormat="1" ht="71.25" customHeight="1">
      <c r="A33" s="258"/>
      <c r="B33" s="280"/>
      <c r="C33" s="178" t="s">
        <v>320</v>
      </c>
      <c r="D33" s="196" t="s">
        <v>50</v>
      </c>
      <c r="E33" s="127" t="s">
        <v>45</v>
      </c>
      <c r="F33" s="60" t="s">
        <v>315</v>
      </c>
      <c r="G33" s="127" t="s">
        <v>321</v>
      </c>
      <c r="H33" s="127" t="s">
        <v>39</v>
      </c>
      <c r="I33" s="127" t="s">
        <v>322</v>
      </c>
      <c r="J33" s="57">
        <v>4868</v>
      </c>
      <c r="K33" s="47">
        <v>389457</v>
      </c>
      <c r="L33" s="47">
        <v>0</v>
      </c>
      <c r="M33" s="47">
        <v>0</v>
      </c>
      <c r="N33" s="47">
        <v>0</v>
      </c>
      <c r="O33" s="64">
        <f>SUM(K33:N33)</f>
        <v>389457</v>
      </c>
    </row>
    <row r="34" spans="1:15" s="12" customFormat="1" ht="25.5" customHeight="1">
      <c r="A34" s="258"/>
      <c r="B34" s="280"/>
      <c r="C34" s="178"/>
      <c r="D34" s="196"/>
      <c r="E34" s="267" t="s">
        <v>744</v>
      </c>
      <c r="F34" s="267"/>
      <c r="G34" s="267"/>
      <c r="H34" s="267"/>
      <c r="I34" s="267"/>
      <c r="J34" s="267"/>
      <c r="K34" s="267"/>
      <c r="L34" s="267"/>
      <c r="M34" s="267"/>
      <c r="N34" s="267"/>
      <c r="O34" s="267"/>
    </row>
    <row r="35" spans="1:15" s="12" customFormat="1" ht="34.5" customHeight="1">
      <c r="A35" s="258"/>
      <c r="B35" s="280"/>
      <c r="C35" s="178"/>
      <c r="D35" s="196"/>
      <c r="E35" s="268" t="s">
        <v>323</v>
      </c>
      <c r="F35" s="268"/>
      <c r="G35" s="268"/>
      <c r="H35" s="268"/>
      <c r="I35" s="268"/>
      <c r="J35" s="268"/>
      <c r="K35" s="268"/>
      <c r="L35" s="268"/>
      <c r="M35" s="268"/>
      <c r="N35" s="268"/>
      <c r="O35" s="268"/>
    </row>
    <row r="36" spans="1:15" s="12" customFormat="1" ht="46.5" customHeight="1">
      <c r="A36" s="258"/>
      <c r="B36" s="280"/>
      <c r="C36" s="223" t="s">
        <v>324</v>
      </c>
      <c r="D36" s="197" t="s">
        <v>23</v>
      </c>
      <c r="E36" s="117" t="s">
        <v>19</v>
      </c>
      <c r="F36" s="60" t="s">
        <v>315</v>
      </c>
      <c r="G36" s="131" t="s">
        <v>150</v>
      </c>
      <c r="H36" s="49" t="s">
        <v>325</v>
      </c>
      <c r="I36" s="131" t="s">
        <v>326</v>
      </c>
      <c r="J36" s="131">
        <v>0</v>
      </c>
      <c r="K36" s="69">
        <v>0</v>
      </c>
      <c r="L36" s="69">
        <v>0</v>
      </c>
      <c r="M36" s="69">
        <v>0</v>
      </c>
      <c r="N36" s="69">
        <v>0</v>
      </c>
      <c r="O36" s="64">
        <f>SUM(K36:N36)</f>
        <v>0</v>
      </c>
    </row>
    <row r="37" spans="1:15" s="12" customFormat="1" ht="23.25" customHeight="1">
      <c r="A37" s="258"/>
      <c r="B37" s="280"/>
      <c r="C37" s="223"/>
      <c r="D37" s="197"/>
      <c r="E37" s="289" t="s">
        <v>327</v>
      </c>
      <c r="F37" s="289"/>
      <c r="G37" s="289"/>
      <c r="H37" s="289"/>
      <c r="I37" s="289"/>
      <c r="J37" s="289"/>
      <c r="K37" s="289"/>
      <c r="L37" s="289"/>
      <c r="M37" s="289"/>
      <c r="N37" s="289"/>
      <c r="O37" s="289"/>
    </row>
    <row r="38" spans="1:15" s="12" customFormat="1" ht="23.25" customHeight="1">
      <c r="A38" s="258"/>
      <c r="B38" s="280"/>
      <c r="C38" s="223"/>
      <c r="D38" s="197"/>
      <c r="E38" s="288" t="s">
        <v>615</v>
      </c>
      <c r="F38" s="288"/>
      <c r="G38" s="288"/>
      <c r="H38" s="288"/>
      <c r="I38" s="288"/>
      <c r="J38" s="288"/>
      <c r="K38" s="288"/>
      <c r="L38" s="288"/>
      <c r="M38" s="288"/>
      <c r="N38" s="288"/>
      <c r="O38" s="288"/>
    </row>
    <row r="39" spans="1:15" s="12" customFormat="1" ht="12.75" customHeight="1">
      <c r="A39" s="258"/>
      <c r="B39" s="279" t="s">
        <v>328</v>
      </c>
      <c r="C39" s="285" t="s">
        <v>329</v>
      </c>
      <c r="D39" s="285"/>
      <c r="E39" s="285"/>
      <c r="F39" s="285"/>
      <c r="G39" s="290" t="s">
        <v>330</v>
      </c>
      <c r="H39" s="290"/>
      <c r="I39" s="287"/>
      <c r="J39" s="291"/>
      <c r="K39" s="271"/>
      <c r="L39" s="271"/>
      <c r="M39" s="271"/>
      <c r="N39" s="271"/>
      <c r="O39" s="271"/>
    </row>
    <row r="40" spans="1:15" s="12" customFormat="1" ht="12.75">
      <c r="A40" s="258"/>
      <c r="B40" s="279"/>
      <c r="C40" s="285"/>
      <c r="D40" s="285"/>
      <c r="E40" s="285"/>
      <c r="F40" s="285"/>
      <c r="G40" s="290"/>
      <c r="H40" s="290"/>
      <c r="I40" s="287"/>
      <c r="J40" s="291"/>
      <c r="K40" s="271"/>
      <c r="L40" s="271"/>
      <c r="M40" s="271"/>
      <c r="N40" s="271"/>
      <c r="O40" s="271"/>
    </row>
    <row r="41" spans="1:15" s="12" customFormat="1" ht="12.75">
      <c r="A41" s="258"/>
      <c r="B41" s="279"/>
      <c r="C41" s="285"/>
      <c r="D41" s="285"/>
      <c r="E41" s="285"/>
      <c r="F41" s="285"/>
      <c r="G41" s="290"/>
      <c r="H41" s="290"/>
      <c r="I41" s="287"/>
      <c r="J41" s="291"/>
      <c r="K41" s="271"/>
      <c r="L41" s="271"/>
      <c r="M41" s="271"/>
      <c r="N41" s="271"/>
      <c r="O41" s="271"/>
    </row>
    <row r="42" spans="1:57" s="13" customFormat="1" ht="48" customHeight="1">
      <c r="A42" s="258" t="s">
        <v>331</v>
      </c>
      <c r="B42" s="280" t="s">
        <v>332</v>
      </c>
      <c r="C42" s="221" t="s">
        <v>333</v>
      </c>
      <c r="D42" s="274" t="s">
        <v>55</v>
      </c>
      <c r="E42" s="117" t="s">
        <v>19</v>
      </c>
      <c r="F42" s="117"/>
      <c r="G42" s="117" t="s">
        <v>281</v>
      </c>
      <c r="H42" s="35" t="s">
        <v>334</v>
      </c>
      <c r="I42" s="127" t="s">
        <v>283</v>
      </c>
      <c r="J42" s="38">
        <v>0</v>
      </c>
      <c r="K42" s="69">
        <v>0</v>
      </c>
      <c r="L42" s="69">
        <v>0</v>
      </c>
      <c r="M42" s="69">
        <v>0</v>
      </c>
      <c r="N42" s="69">
        <v>0</v>
      </c>
      <c r="O42" s="64">
        <f>SUM(K42:N42)</f>
        <v>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row>
    <row r="43" spans="1:57" s="13" customFormat="1" ht="23.25" customHeight="1">
      <c r="A43" s="258"/>
      <c r="B43" s="280"/>
      <c r="C43" s="221"/>
      <c r="D43" s="274"/>
      <c r="E43" s="267" t="s">
        <v>335</v>
      </c>
      <c r="F43" s="267"/>
      <c r="G43" s="267"/>
      <c r="H43" s="267"/>
      <c r="I43" s="267"/>
      <c r="J43" s="267"/>
      <c r="K43" s="267"/>
      <c r="L43" s="267"/>
      <c r="M43" s="267"/>
      <c r="N43" s="267"/>
      <c r="O43" s="267"/>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row>
    <row r="44" spans="1:57" s="13" customFormat="1" ht="23.25" customHeight="1">
      <c r="A44" s="258"/>
      <c r="B44" s="280"/>
      <c r="C44" s="221"/>
      <c r="D44" s="274"/>
      <c r="E44" s="209" t="s">
        <v>336</v>
      </c>
      <c r="F44" s="209"/>
      <c r="G44" s="209"/>
      <c r="H44" s="209"/>
      <c r="I44" s="209"/>
      <c r="J44" s="209"/>
      <c r="K44" s="209"/>
      <c r="L44" s="209"/>
      <c r="M44" s="209"/>
      <c r="N44" s="209"/>
      <c r="O44" s="209"/>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row>
    <row r="45" spans="1:15" s="12" customFormat="1" ht="49.5" customHeight="1">
      <c r="A45" s="258"/>
      <c r="B45" s="280"/>
      <c r="C45" s="221" t="s">
        <v>682</v>
      </c>
      <c r="D45" s="274" t="s">
        <v>55</v>
      </c>
      <c r="E45" s="117" t="s">
        <v>19</v>
      </c>
      <c r="F45" s="117"/>
      <c r="G45" s="117" t="s">
        <v>38</v>
      </c>
      <c r="H45" s="35" t="s">
        <v>334</v>
      </c>
      <c r="I45" s="127" t="s">
        <v>283</v>
      </c>
      <c r="J45" s="38">
        <v>0</v>
      </c>
      <c r="K45" s="69">
        <v>1896</v>
      </c>
      <c r="L45" s="69">
        <v>0</v>
      </c>
      <c r="M45" s="69">
        <v>0</v>
      </c>
      <c r="N45" s="69">
        <v>0</v>
      </c>
      <c r="O45" s="64">
        <f>SUM(K45:N45)</f>
        <v>1896</v>
      </c>
    </row>
    <row r="46" spans="1:15" s="12" customFormat="1" ht="23.25" customHeight="1">
      <c r="A46" s="258"/>
      <c r="B46" s="280"/>
      <c r="C46" s="221"/>
      <c r="D46" s="274"/>
      <c r="E46" s="267" t="s">
        <v>337</v>
      </c>
      <c r="F46" s="267"/>
      <c r="G46" s="267"/>
      <c r="H46" s="267"/>
      <c r="I46" s="267"/>
      <c r="J46" s="267"/>
      <c r="K46" s="267"/>
      <c r="L46" s="267"/>
      <c r="M46" s="267"/>
      <c r="N46" s="267"/>
      <c r="O46" s="267"/>
    </row>
    <row r="47" spans="1:15" s="12" customFormat="1" ht="30.75" customHeight="1">
      <c r="A47" s="258"/>
      <c r="B47" s="280"/>
      <c r="C47" s="221"/>
      <c r="D47" s="274"/>
      <c r="E47" s="276" t="s">
        <v>338</v>
      </c>
      <c r="F47" s="276"/>
      <c r="G47" s="276"/>
      <c r="H47" s="276"/>
      <c r="I47" s="276"/>
      <c r="J47" s="276"/>
      <c r="K47" s="276"/>
      <c r="L47" s="276"/>
      <c r="M47" s="276"/>
      <c r="N47" s="276"/>
      <c r="O47" s="276"/>
    </row>
    <row r="48" spans="1:15" s="12" customFormat="1" ht="65.25" customHeight="1">
      <c r="A48" s="258"/>
      <c r="B48" s="280"/>
      <c r="C48" s="221" t="s">
        <v>339</v>
      </c>
      <c r="D48" s="274" t="s">
        <v>55</v>
      </c>
      <c r="E48" s="117" t="s">
        <v>19</v>
      </c>
      <c r="F48" s="117"/>
      <c r="G48" s="117" t="s">
        <v>281</v>
      </c>
      <c r="H48" s="35" t="s">
        <v>334</v>
      </c>
      <c r="I48" s="127" t="s">
        <v>283</v>
      </c>
      <c r="J48" s="38">
        <v>0.018</v>
      </c>
      <c r="K48" s="47">
        <v>34039</v>
      </c>
      <c r="L48" s="47">
        <v>0</v>
      </c>
      <c r="M48" s="47">
        <v>0</v>
      </c>
      <c r="N48" s="47">
        <v>0</v>
      </c>
      <c r="O48" s="64">
        <f>SUM(K48:N48)</f>
        <v>34039</v>
      </c>
    </row>
    <row r="49" spans="1:15" s="12" customFormat="1" ht="23.25" customHeight="1">
      <c r="A49" s="258"/>
      <c r="B49" s="280"/>
      <c r="C49" s="221"/>
      <c r="D49" s="274"/>
      <c r="E49" s="267" t="s">
        <v>745</v>
      </c>
      <c r="F49" s="267"/>
      <c r="G49" s="267"/>
      <c r="H49" s="267"/>
      <c r="I49" s="267"/>
      <c r="J49" s="267"/>
      <c r="K49" s="267"/>
      <c r="L49" s="267"/>
      <c r="M49" s="267"/>
      <c r="N49" s="267"/>
      <c r="O49" s="267"/>
    </row>
    <row r="50" spans="1:15" s="12" customFormat="1" ht="53.25" customHeight="1">
      <c r="A50" s="258"/>
      <c r="B50" s="280"/>
      <c r="C50" s="221"/>
      <c r="D50" s="274"/>
      <c r="E50" s="276" t="s">
        <v>340</v>
      </c>
      <c r="F50" s="276"/>
      <c r="G50" s="276"/>
      <c r="H50" s="276"/>
      <c r="I50" s="276"/>
      <c r="J50" s="276"/>
      <c r="K50" s="276"/>
      <c r="L50" s="276"/>
      <c r="M50" s="276"/>
      <c r="N50" s="276"/>
      <c r="O50" s="276"/>
    </row>
    <row r="51" spans="1:15" s="12" customFormat="1" ht="41.25" customHeight="1">
      <c r="A51" s="258"/>
      <c r="B51" s="280"/>
      <c r="C51" s="221" t="s">
        <v>341</v>
      </c>
      <c r="D51" s="274" t="s">
        <v>55</v>
      </c>
      <c r="E51" s="117" t="s">
        <v>19</v>
      </c>
      <c r="F51" s="125"/>
      <c r="G51" s="117" t="s">
        <v>321</v>
      </c>
      <c r="H51" s="35" t="s">
        <v>39</v>
      </c>
      <c r="I51" s="121" t="s">
        <v>342</v>
      </c>
      <c r="J51" s="77">
        <v>0</v>
      </c>
      <c r="K51" s="47">
        <v>67548</v>
      </c>
      <c r="L51" s="47">
        <v>0</v>
      </c>
      <c r="M51" s="47">
        <v>0</v>
      </c>
      <c r="N51" s="47">
        <v>0</v>
      </c>
      <c r="O51" s="64">
        <f>SUM(K51:N51)</f>
        <v>67548</v>
      </c>
    </row>
    <row r="52" spans="1:15" s="12" customFormat="1" ht="21.75" customHeight="1">
      <c r="A52" s="258"/>
      <c r="B52" s="280"/>
      <c r="C52" s="221"/>
      <c r="D52" s="274"/>
      <c r="E52" s="277" t="s">
        <v>746</v>
      </c>
      <c r="F52" s="277"/>
      <c r="G52" s="277"/>
      <c r="H52" s="277"/>
      <c r="I52" s="277"/>
      <c r="J52" s="277"/>
      <c r="K52" s="277"/>
      <c r="L52" s="277"/>
      <c r="M52" s="277"/>
      <c r="N52" s="277"/>
      <c r="O52" s="277"/>
    </row>
    <row r="53" spans="1:15" s="12" customFormat="1" ht="112.5" customHeight="1">
      <c r="A53" s="258"/>
      <c r="B53" s="280"/>
      <c r="C53" s="221"/>
      <c r="D53" s="274"/>
      <c r="E53" s="209" t="s">
        <v>636</v>
      </c>
      <c r="F53" s="209"/>
      <c r="G53" s="209"/>
      <c r="H53" s="209"/>
      <c r="I53" s="209"/>
      <c r="J53" s="209"/>
      <c r="K53" s="209"/>
      <c r="L53" s="209"/>
      <c r="M53" s="209"/>
      <c r="N53" s="209"/>
      <c r="O53" s="209"/>
    </row>
    <row r="54" spans="1:15" s="12" customFormat="1" ht="43.5" customHeight="1">
      <c r="A54" s="258"/>
      <c r="B54" s="280"/>
      <c r="C54" s="221" t="s">
        <v>343</v>
      </c>
      <c r="D54" s="274" t="s">
        <v>55</v>
      </c>
      <c r="E54" s="117" t="s">
        <v>19</v>
      </c>
      <c r="F54" s="125"/>
      <c r="G54" s="117" t="s">
        <v>25</v>
      </c>
      <c r="H54" s="35" t="s">
        <v>39</v>
      </c>
      <c r="I54" s="121" t="s">
        <v>283</v>
      </c>
      <c r="J54" s="77">
        <v>0</v>
      </c>
      <c r="K54" s="47">
        <v>0</v>
      </c>
      <c r="L54" s="47">
        <v>0</v>
      </c>
      <c r="M54" s="47">
        <v>0</v>
      </c>
      <c r="N54" s="47">
        <v>0</v>
      </c>
      <c r="O54" s="64">
        <f>SUM(K54:N54)</f>
        <v>0</v>
      </c>
    </row>
    <row r="55" spans="1:15" s="12" customFormat="1" ht="21.75" customHeight="1">
      <c r="A55" s="258"/>
      <c r="B55" s="280"/>
      <c r="C55" s="221"/>
      <c r="D55" s="274"/>
      <c r="E55" s="278" t="s">
        <v>344</v>
      </c>
      <c r="F55" s="278"/>
      <c r="G55" s="278"/>
      <c r="H55" s="278"/>
      <c r="I55" s="278"/>
      <c r="J55" s="278"/>
      <c r="K55" s="278"/>
      <c r="L55" s="278"/>
      <c r="M55" s="278"/>
      <c r="N55" s="278"/>
      <c r="O55" s="278"/>
    </row>
    <row r="56" spans="1:15" s="12" customFormat="1" ht="34.5" customHeight="1">
      <c r="A56" s="258"/>
      <c r="B56" s="280"/>
      <c r="C56" s="221"/>
      <c r="D56" s="274"/>
      <c r="E56" s="278" t="s">
        <v>345</v>
      </c>
      <c r="F56" s="278"/>
      <c r="G56" s="278"/>
      <c r="H56" s="278"/>
      <c r="I56" s="278"/>
      <c r="J56" s="278"/>
      <c r="K56" s="278"/>
      <c r="L56" s="278"/>
      <c r="M56" s="278"/>
      <c r="N56" s="278"/>
      <c r="O56" s="278"/>
    </row>
    <row r="57" spans="1:15" s="12" customFormat="1" ht="60.75" customHeight="1">
      <c r="A57" s="258"/>
      <c r="B57" s="280" t="s">
        <v>346</v>
      </c>
      <c r="C57" s="223" t="s">
        <v>347</v>
      </c>
      <c r="D57" s="197" t="s">
        <v>23</v>
      </c>
      <c r="E57" s="117" t="s">
        <v>19</v>
      </c>
      <c r="F57" s="117" t="s">
        <v>348</v>
      </c>
      <c r="G57" s="117" t="s">
        <v>207</v>
      </c>
      <c r="H57" s="35" t="s">
        <v>349</v>
      </c>
      <c r="I57" s="127" t="s">
        <v>350</v>
      </c>
      <c r="J57" s="38">
        <v>0</v>
      </c>
      <c r="K57" s="47">
        <v>0</v>
      </c>
      <c r="L57" s="47">
        <v>0</v>
      </c>
      <c r="M57" s="47">
        <v>0</v>
      </c>
      <c r="N57" s="47">
        <v>0</v>
      </c>
      <c r="O57" s="64">
        <f>SUM(K57:N57)</f>
        <v>0</v>
      </c>
    </row>
    <row r="58" spans="1:15" s="12" customFormat="1" ht="21.75" customHeight="1">
      <c r="A58" s="258"/>
      <c r="B58" s="280"/>
      <c r="C58" s="223"/>
      <c r="D58" s="197"/>
      <c r="E58" s="267" t="s">
        <v>351</v>
      </c>
      <c r="F58" s="267"/>
      <c r="G58" s="267"/>
      <c r="H58" s="267"/>
      <c r="I58" s="267"/>
      <c r="J58" s="267"/>
      <c r="K58" s="267"/>
      <c r="L58" s="267"/>
      <c r="M58" s="267"/>
      <c r="N58" s="267"/>
      <c r="O58" s="267"/>
    </row>
    <row r="59" spans="1:15" s="12" customFormat="1" ht="21.75" customHeight="1">
      <c r="A59" s="258"/>
      <c r="B59" s="280"/>
      <c r="C59" s="223"/>
      <c r="D59" s="197"/>
      <c r="E59" s="209" t="s">
        <v>352</v>
      </c>
      <c r="F59" s="209"/>
      <c r="G59" s="209"/>
      <c r="H59" s="209"/>
      <c r="I59" s="209"/>
      <c r="J59" s="209"/>
      <c r="K59" s="209"/>
      <c r="L59" s="209"/>
      <c r="M59" s="209"/>
      <c r="N59" s="209"/>
      <c r="O59" s="209"/>
    </row>
    <row r="60" spans="1:15" s="12" customFormat="1" ht="160.5" customHeight="1">
      <c r="A60" s="258"/>
      <c r="B60" s="280"/>
      <c r="C60" s="223" t="s">
        <v>353</v>
      </c>
      <c r="D60" s="274" t="s">
        <v>50</v>
      </c>
      <c r="E60" s="117" t="s">
        <v>19</v>
      </c>
      <c r="F60" s="117" t="s">
        <v>354</v>
      </c>
      <c r="G60" s="117" t="s">
        <v>355</v>
      </c>
      <c r="H60" s="35" t="s">
        <v>356</v>
      </c>
      <c r="I60" s="127" t="s">
        <v>357</v>
      </c>
      <c r="J60" s="77">
        <v>0</v>
      </c>
      <c r="K60" s="64">
        <v>7872</v>
      </c>
      <c r="L60" s="64">
        <v>24971</v>
      </c>
      <c r="M60" s="64">
        <v>0</v>
      </c>
      <c r="N60" s="64">
        <v>0</v>
      </c>
      <c r="O60" s="64">
        <f>SUM(K60:N60)</f>
        <v>32843</v>
      </c>
    </row>
    <row r="61" spans="1:15" s="12" customFormat="1" ht="63.75" customHeight="1">
      <c r="A61" s="258"/>
      <c r="B61" s="280"/>
      <c r="C61" s="223"/>
      <c r="D61" s="274"/>
      <c r="E61" s="281" t="s">
        <v>358</v>
      </c>
      <c r="F61" s="281"/>
      <c r="G61" s="281"/>
      <c r="H61" s="281"/>
      <c r="I61" s="281"/>
      <c r="J61" s="281"/>
      <c r="K61" s="281"/>
      <c r="L61" s="281"/>
      <c r="M61" s="281"/>
      <c r="N61" s="281"/>
      <c r="O61" s="281"/>
    </row>
    <row r="62" spans="1:15" s="12" customFormat="1" ht="49.5" customHeight="1">
      <c r="A62" s="258"/>
      <c r="B62" s="280"/>
      <c r="C62" s="223"/>
      <c r="D62" s="274"/>
      <c r="E62" s="209" t="s">
        <v>359</v>
      </c>
      <c r="F62" s="209"/>
      <c r="G62" s="209"/>
      <c r="H62" s="209"/>
      <c r="I62" s="209"/>
      <c r="J62" s="209"/>
      <c r="K62" s="209"/>
      <c r="L62" s="209"/>
      <c r="M62" s="209"/>
      <c r="N62" s="209"/>
      <c r="O62" s="209"/>
    </row>
    <row r="63" spans="1:15" s="12" customFormat="1" ht="60" customHeight="1">
      <c r="A63" s="258" t="s">
        <v>360</v>
      </c>
      <c r="B63" s="280" t="s">
        <v>361</v>
      </c>
      <c r="C63" s="221" t="s">
        <v>362</v>
      </c>
      <c r="D63" s="196" t="s">
        <v>55</v>
      </c>
      <c r="E63" s="117" t="s">
        <v>19</v>
      </c>
      <c r="F63" s="117" t="s">
        <v>363</v>
      </c>
      <c r="G63" s="117" t="s">
        <v>207</v>
      </c>
      <c r="H63" s="35" t="s">
        <v>39</v>
      </c>
      <c r="I63" s="127" t="s">
        <v>283</v>
      </c>
      <c r="J63" s="38">
        <v>0</v>
      </c>
      <c r="K63" s="47">
        <v>3576</v>
      </c>
      <c r="L63" s="47">
        <v>0</v>
      </c>
      <c r="M63" s="47">
        <v>0</v>
      </c>
      <c r="N63" s="47">
        <v>0</v>
      </c>
      <c r="O63" s="64">
        <f>SUM(K63:N63)</f>
        <v>3576</v>
      </c>
    </row>
    <row r="64" spans="1:15" s="12" customFormat="1" ht="23.25" customHeight="1">
      <c r="A64" s="258"/>
      <c r="B64" s="280"/>
      <c r="C64" s="221"/>
      <c r="D64" s="196"/>
      <c r="E64" s="268" t="s">
        <v>364</v>
      </c>
      <c r="F64" s="268"/>
      <c r="G64" s="268"/>
      <c r="H64" s="268"/>
      <c r="I64" s="268"/>
      <c r="J64" s="268"/>
      <c r="K64" s="268"/>
      <c r="L64" s="268"/>
      <c r="M64" s="268"/>
      <c r="N64" s="268"/>
      <c r="O64" s="268"/>
    </row>
    <row r="65" spans="1:15" s="12" customFormat="1" ht="70.5" customHeight="1">
      <c r="A65" s="258"/>
      <c r="B65" s="280"/>
      <c r="C65" s="221"/>
      <c r="D65" s="196"/>
      <c r="E65" s="268" t="s">
        <v>683</v>
      </c>
      <c r="F65" s="268"/>
      <c r="G65" s="268"/>
      <c r="H65" s="268"/>
      <c r="I65" s="268"/>
      <c r="J65" s="268"/>
      <c r="K65" s="268"/>
      <c r="L65" s="268"/>
      <c r="M65" s="268"/>
      <c r="N65" s="268"/>
      <c r="O65" s="268"/>
    </row>
    <row r="66" spans="1:15" s="12" customFormat="1" ht="58.5" customHeight="1">
      <c r="A66" s="258"/>
      <c r="B66" s="280"/>
      <c r="C66" s="221" t="s">
        <v>365</v>
      </c>
      <c r="D66" s="197" t="s">
        <v>23</v>
      </c>
      <c r="E66" s="117" t="s">
        <v>19</v>
      </c>
      <c r="F66" s="117" t="s">
        <v>684</v>
      </c>
      <c r="G66" s="117" t="s">
        <v>207</v>
      </c>
      <c r="H66" s="35" t="s">
        <v>39</v>
      </c>
      <c r="I66" s="127" t="s">
        <v>366</v>
      </c>
      <c r="J66" s="38">
        <v>0</v>
      </c>
      <c r="K66" s="47">
        <v>0</v>
      </c>
      <c r="L66" s="47">
        <v>0</v>
      </c>
      <c r="M66" s="47">
        <v>0</v>
      </c>
      <c r="N66" s="47">
        <v>0</v>
      </c>
      <c r="O66" s="64">
        <f>SUM(K66:N66)</f>
        <v>0</v>
      </c>
    </row>
    <row r="67" spans="1:15" s="12" customFormat="1" ht="18.75" customHeight="1">
      <c r="A67" s="258"/>
      <c r="B67" s="280"/>
      <c r="C67" s="221"/>
      <c r="D67" s="197"/>
      <c r="E67" s="267" t="s">
        <v>367</v>
      </c>
      <c r="F67" s="267"/>
      <c r="G67" s="267"/>
      <c r="H67" s="267"/>
      <c r="I67" s="267"/>
      <c r="J67" s="267"/>
      <c r="K67" s="267"/>
      <c r="L67" s="267"/>
      <c r="M67" s="267"/>
      <c r="N67" s="267"/>
      <c r="O67" s="267"/>
    </row>
    <row r="68" spans="1:15" s="12" customFormat="1" ht="23.25" customHeight="1">
      <c r="A68" s="258"/>
      <c r="B68" s="280"/>
      <c r="C68" s="221"/>
      <c r="D68" s="197"/>
      <c r="E68" s="209" t="s">
        <v>368</v>
      </c>
      <c r="F68" s="209"/>
      <c r="G68" s="209"/>
      <c r="H68" s="209"/>
      <c r="I68" s="209"/>
      <c r="J68" s="209"/>
      <c r="K68" s="209"/>
      <c r="L68" s="209"/>
      <c r="M68" s="209"/>
      <c r="N68" s="209"/>
      <c r="O68" s="209"/>
    </row>
    <row r="69" spans="1:15" s="12" customFormat="1" ht="57" customHeight="1">
      <c r="A69" s="258"/>
      <c r="B69" s="280"/>
      <c r="C69" s="221" t="s">
        <v>369</v>
      </c>
      <c r="D69" s="274" t="s">
        <v>55</v>
      </c>
      <c r="E69" s="117" t="s">
        <v>19</v>
      </c>
      <c r="F69" s="117" t="s">
        <v>363</v>
      </c>
      <c r="G69" s="127" t="s">
        <v>207</v>
      </c>
      <c r="H69" s="127" t="s">
        <v>370</v>
      </c>
      <c r="I69" s="127" t="s">
        <v>685</v>
      </c>
      <c r="J69" s="38">
        <v>0</v>
      </c>
      <c r="K69" s="47">
        <v>7010</v>
      </c>
      <c r="L69" s="47"/>
      <c r="M69" s="47"/>
      <c r="N69" s="47"/>
      <c r="O69" s="64">
        <f>SUM(K69:N69)</f>
        <v>7010</v>
      </c>
    </row>
    <row r="70" spans="1:15" s="12" customFormat="1" ht="18.75" customHeight="1">
      <c r="A70" s="258"/>
      <c r="B70" s="280"/>
      <c r="C70" s="221"/>
      <c r="D70" s="274"/>
      <c r="E70" s="267" t="s">
        <v>371</v>
      </c>
      <c r="F70" s="267"/>
      <c r="G70" s="267"/>
      <c r="H70" s="267"/>
      <c r="I70" s="267"/>
      <c r="J70" s="267"/>
      <c r="K70" s="267"/>
      <c r="L70" s="267"/>
      <c r="M70" s="267"/>
      <c r="N70" s="267"/>
      <c r="O70" s="267"/>
    </row>
    <row r="71" spans="1:15" s="12" customFormat="1" ht="94.5" customHeight="1">
      <c r="A71" s="258"/>
      <c r="B71" s="280"/>
      <c r="C71" s="221"/>
      <c r="D71" s="274"/>
      <c r="E71" s="209" t="s">
        <v>686</v>
      </c>
      <c r="F71" s="209"/>
      <c r="G71" s="209"/>
      <c r="H71" s="209"/>
      <c r="I71" s="209"/>
      <c r="J71" s="209"/>
      <c r="K71" s="209"/>
      <c r="L71" s="209"/>
      <c r="M71" s="209"/>
      <c r="N71" s="209"/>
      <c r="O71" s="209"/>
    </row>
    <row r="72" spans="1:15" s="12" customFormat="1" ht="48.75" customHeight="1">
      <c r="A72" s="258"/>
      <c r="B72" s="279" t="s">
        <v>372</v>
      </c>
      <c r="C72" s="221" t="s">
        <v>373</v>
      </c>
      <c r="D72" s="274" t="s">
        <v>55</v>
      </c>
      <c r="E72" s="117" t="s">
        <v>19</v>
      </c>
      <c r="F72" s="117" t="s">
        <v>363</v>
      </c>
      <c r="G72" s="117" t="s">
        <v>212</v>
      </c>
      <c r="H72" s="55" t="s">
        <v>374</v>
      </c>
      <c r="I72" s="130" t="s">
        <v>375</v>
      </c>
      <c r="J72" s="58">
        <v>0</v>
      </c>
      <c r="K72" s="47">
        <v>9132</v>
      </c>
      <c r="L72" s="47">
        <v>0</v>
      </c>
      <c r="M72" s="47">
        <v>0</v>
      </c>
      <c r="N72" s="47">
        <v>0</v>
      </c>
      <c r="O72" s="64">
        <f>SUM(K72:N72)</f>
        <v>9132</v>
      </c>
    </row>
    <row r="73" spans="1:15" s="12" customFormat="1" ht="18.75" customHeight="1">
      <c r="A73" s="258"/>
      <c r="B73" s="279"/>
      <c r="C73" s="221"/>
      <c r="D73" s="274"/>
      <c r="E73" s="267" t="s">
        <v>376</v>
      </c>
      <c r="F73" s="267"/>
      <c r="G73" s="267"/>
      <c r="H73" s="267"/>
      <c r="I73" s="267"/>
      <c r="J73" s="267"/>
      <c r="K73" s="267"/>
      <c r="L73" s="267"/>
      <c r="M73" s="267"/>
      <c r="N73" s="267"/>
      <c r="O73" s="267"/>
    </row>
    <row r="74" spans="1:15" s="12" customFormat="1" ht="63.75" customHeight="1">
      <c r="A74" s="258"/>
      <c r="B74" s="279"/>
      <c r="C74" s="221"/>
      <c r="D74" s="274"/>
      <c r="E74" s="268" t="s">
        <v>377</v>
      </c>
      <c r="F74" s="268"/>
      <c r="G74" s="268"/>
      <c r="H74" s="268"/>
      <c r="I74" s="268"/>
      <c r="J74" s="268"/>
      <c r="K74" s="268"/>
      <c r="L74" s="268"/>
      <c r="M74" s="268"/>
      <c r="N74" s="268"/>
      <c r="O74" s="268"/>
    </row>
    <row r="75" spans="1:57" s="13" customFormat="1" ht="51" customHeight="1">
      <c r="A75" s="258" t="s">
        <v>378</v>
      </c>
      <c r="B75" s="279" t="s">
        <v>379</v>
      </c>
      <c r="C75" s="223" t="s">
        <v>380</v>
      </c>
      <c r="D75" s="275" t="s">
        <v>50</v>
      </c>
      <c r="E75" s="132" t="s">
        <v>45</v>
      </c>
      <c r="F75" s="132" t="s">
        <v>381</v>
      </c>
      <c r="G75" s="62" t="s">
        <v>38</v>
      </c>
      <c r="H75" s="132" t="s">
        <v>382</v>
      </c>
      <c r="I75" s="132" t="s">
        <v>383</v>
      </c>
      <c r="J75" s="34">
        <v>1</v>
      </c>
      <c r="K75" s="65">
        <v>331757</v>
      </c>
      <c r="L75" s="65">
        <v>0</v>
      </c>
      <c r="M75" s="65">
        <v>0</v>
      </c>
      <c r="N75" s="65">
        <v>0</v>
      </c>
      <c r="O75" s="64">
        <f>SUM(K75:N75)</f>
        <v>331757</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row>
    <row r="76" spans="1:57" s="13" customFormat="1" ht="18.75" customHeight="1">
      <c r="A76" s="258"/>
      <c r="B76" s="279"/>
      <c r="C76" s="223"/>
      <c r="D76" s="275"/>
      <c r="E76" s="270" t="s">
        <v>384</v>
      </c>
      <c r="F76" s="270"/>
      <c r="G76" s="270"/>
      <c r="H76" s="270"/>
      <c r="I76" s="270"/>
      <c r="J76" s="270"/>
      <c r="K76" s="270"/>
      <c r="L76" s="270"/>
      <c r="M76" s="270"/>
      <c r="N76" s="270"/>
      <c r="O76" s="270"/>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row>
    <row r="77" spans="1:57" s="13" customFormat="1" ht="54" customHeight="1">
      <c r="A77" s="258"/>
      <c r="B77" s="279"/>
      <c r="C77" s="223"/>
      <c r="D77" s="275"/>
      <c r="E77" s="269" t="s">
        <v>385</v>
      </c>
      <c r="F77" s="269"/>
      <c r="G77" s="269"/>
      <c r="H77" s="269"/>
      <c r="I77" s="269"/>
      <c r="J77" s="269"/>
      <c r="K77" s="269"/>
      <c r="L77" s="269"/>
      <c r="M77" s="269"/>
      <c r="N77" s="269"/>
      <c r="O77" s="269"/>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row>
    <row r="78" spans="1:15" s="12" customFormat="1" ht="45" customHeight="1">
      <c r="A78" s="258"/>
      <c r="B78" s="279" t="s">
        <v>386</v>
      </c>
      <c r="C78" s="178" t="s">
        <v>387</v>
      </c>
      <c r="D78" s="196" t="s">
        <v>55</v>
      </c>
      <c r="E78" s="117" t="s">
        <v>388</v>
      </c>
      <c r="F78" s="117" t="s">
        <v>687</v>
      </c>
      <c r="G78" s="117" t="s">
        <v>299</v>
      </c>
      <c r="H78" s="35" t="s">
        <v>39</v>
      </c>
      <c r="I78" s="127" t="s">
        <v>389</v>
      </c>
      <c r="J78" s="38">
        <v>0</v>
      </c>
      <c r="K78" s="47">
        <v>0</v>
      </c>
      <c r="L78" s="47">
        <v>0</v>
      </c>
      <c r="M78" s="47">
        <v>0</v>
      </c>
      <c r="N78" s="47">
        <v>0</v>
      </c>
      <c r="O78" s="64">
        <f>SUM(K78:N78)</f>
        <v>0</v>
      </c>
    </row>
    <row r="79" spans="1:15" s="12" customFormat="1" ht="18.75" customHeight="1">
      <c r="A79" s="258"/>
      <c r="B79" s="279"/>
      <c r="C79" s="178"/>
      <c r="D79" s="196"/>
      <c r="E79" s="267" t="s">
        <v>390</v>
      </c>
      <c r="F79" s="267"/>
      <c r="G79" s="267"/>
      <c r="H79" s="267"/>
      <c r="I79" s="267"/>
      <c r="J79" s="267"/>
      <c r="K79" s="267"/>
      <c r="L79" s="267"/>
      <c r="M79" s="267"/>
      <c r="N79" s="267"/>
      <c r="O79" s="267"/>
    </row>
    <row r="80" spans="1:15" s="12" customFormat="1" ht="18.75" customHeight="1">
      <c r="A80" s="258"/>
      <c r="B80" s="279"/>
      <c r="C80" s="178"/>
      <c r="D80" s="196"/>
      <c r="E80" s="267" t="s">
        <v>630</v>
      </c>
      <c r="F80" s="267"/>
      <c r="G80" s="267"/>
      <c r="H80" s="267"/>
      <c r="I80" s="267"/>
      <c r="J80" s="267"/>
      <c r="K80" s="267"/>
      <c r="L80" s="267"/>
      <c r="M80" s="267"/>
      <c r="N80" s="267"/>
      <c r="O80" s="267"/>
    </row>
    <row r="81" spans="1:15" s="12" customFormat="1" ht="62.25" customHeight="1">
      <c r="A81" s="258"/>
      <c r="B81" s="279"/>
      <c r="C81" s="264" t="s">
        <v>391</v>
      </c>
      <c r="D81" s="274" t="s">
        <v>50</v>
      </c>
      <c r="E81" s="127" t="s">
        <v>45</v>
      </c>
      <c r="F81" s="117"/>
      <c r="G81" s="127" t="s">
        <v>135</v>
      </c>
      <c r="H81" s="127" t="s">
        <v>382</v>
      </c>
      <c r="I81" s="130" t="s">
        <v>392</v>
      </c>
      <c r="J81" s="38">
        <v>2</v>
      </c>
      <c r="K81" s="47">
        <v>716637</v>
      </c>
      <c r="L81" s="47">
        <v>0</v>
      </c>
      <c r="M81" s="47">
        <v>0</v>
      </c>
      <c r="N81" s="47">
        <v>0</v>
      </c>
      <c r="O81" s="64">
        <f>SUM(K81:N81)</f>
        <v>716637</v>
      </c>
    </row>
    <row r="82" spans="1:15" s="12" customFormat="1" ht="18.75" customHeight="1">
      <c r="A82" s="258"/>
      <c r="B82" s="279"/>
      <c r="C82" s="264"/>
      <c r="D82" s="274"/>
      <c r="E82" s="267" t="s">
        <v>393</v>
      </c>
      <c r="F82" s="267"/>
      <c r="G82" s="267"/>
      <c r="H82" s="267"/>
      <c r="I82" s="267"/>
      <c r="J82" s="267"/>
      <c r="K82" s="267"/>
      <c r="L82" s="267"/>
      <c r="M82" s="267"/>
      <c r="N82" s="267"/>
      <c r="O82" s="267"/>
    </row>
    <row r="83" spans="1:15" s="12" customFormat="1" ht="41.25" customHeight="1">
      <c r="A83" s="258"/>
      <c r="B83" s="279"/>
      <c r="C83" s="264"/>
      <c r="D83" s="274"/>
      <c r="E83" s="269" t="s">
        <v>394</v>
      </c>
      <c r="F83" s="269"/>
      <c r="G83" s="269"/>
      <c r="H83" s="269"/>
      <c r="I83" s="269"/>
      <c r="J83" s="269"/>
      <c r="K83" s="269"/>
      <c r="L83" s="269"/>
      <c r="M83" s="269"/>
      <c r="N83" s="269"/>
      <c r="O83" s="269"/>
    </row>
    <row r="84" spans="1:15" s="12" customFormat="1" ht="50.25" customHeight="1">
      <c r="A84" s="258"/>
      <c r="B84" s="279"/>
      <c r="C84" s="178" t="s">
        <v>395</v>
      </c>
      <c r="D84" s="273" t="s">
        <v>18</v>
      </c>
      <c r="E84" s="124" t="s">
        <v>396</v>
      </c>
      <c r="F84" s="124" t="s">
        <v>19</v>
      </c>
      <c r="G84" s="117" t="s">
        <v>281</v>
      </c>
      <c r="H84" s="55" t="s">
        <v>397</v>
      </c>
      <c r="I84" s="130" t="s">
        <v>392</v>
      </c>
      <c r="J84" s="58">
        <v>1</v>
      </c>
      <c r="K84" s="68">
        <v>170099</v>
      </c>
      <c r="L84" s="47">
        <v>0</v>
      </c>
      <c r="M84" s="47">
        <v>0</v>
      </c>
      <c r="N84" s="47">
        <v>0</v>
      </c>
      <c r="O84" s="64">
        <f>SUM(K84:N84)</f>
        <v>170099</v>
      </c>
    </row>
    <row r="85" spans="1:15" s="12" customFormat="1" ht="18.75" customHeight="1">
      <c r="A85" s="258"/>
      <c r="B85" s="279"/>
      <c r="C85" s="178"/>
      <c r="D85" s="273"/>
      <c r="E85" s="267" t="s">
        <v>747</v>
      </c>
      <c r="F85" s="267"/>
      <c r="G85" s="267"/>
      <c r="H85" s="267"/>
      <c r="I85" s="267"/>
      <c r="J85" s="267"/>
      <c r="K85" s="267"/>
      <c r="L85" s="267"/>
      <c r="M85" s="267"/>
      <c r="N85" s="267"/>
      <c r="O85" s="267"/>
    </row>
    <row r="86" spans="1:15" s="12" customFormat="1" ht="46.5" customHeight="1">
      <c r="A86" s="258"/>
      <c r="B86" s="279"/>
      <c r="C86" s="178"/>
      <c r="D86" s="273"/>
      <c r="E86" s="209" t="s">
        <v>398</v>
      </c>
      <c r="F86" s="209"/>
      <c r="G86" s="209"/>
      <c r="H86" s="209"/>
      <c r="I86" s="209"/>
      <c r="J86" s="209"/>
      <c r="K86" s="209"/>
      <c r="L86" s="209"/>
      <c r="M86" s="209"/>
      <c r="N86" s="209"/>
      <c r="O86" s="209"/>
    </row>
    <row r="87" spans="1:57" s="13" customFormat="1" ht="55.5" customHeight="1">
      <c r="A87" s="258"/>
      <c r="B87" s="279"/>
      <c r="C87" s="178" t="s">
        <v>399</v>
      </c>
      <c r="D87" s="292" t="s">
        <v>139</v>
      </c>
      <c r="E87" s="124" t="s">
        <v>688</v>
      </c>
      <c r="F87" s="124" t="s">
        <v>763</v>
      </c>
      <c r="G87" s="117" t="s">
        <v>207</v>
      </c>
      <c r="H87" s="55" t="s">
        <v>400</v>
      </c>
      <c r="I87" s="130" t="s">
        <v>689</v>
      </c>
      <c r="J87" s="58">
        <v>0</v>
      </c>
      <c r="K87" s="68">
        <v>0</v>
      </c>
      <c r="L87" s="47">
        <v>0</v>
      </c>
      <c r="M87" s="47">
        <v>3500</v>
      </c>
      <c r="N87" s="47">
        <v>0</v>
      </c>
      <c r="O87" s="64">
        <f>SUM(K87:N87)</f>
        <v>3500</v>
      </c>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s="13" customFormat="1" ht="18.75" customHeight="1">
      <c r="A88" s="258"/>
      <c r="B88" s="279"/>
      <c r="C88" s="178"/>
      <c r="D88" s="292"/>
      <c r="E88" s="267" t="s">
        <v>748</v>
      </c>
      <c r="F88" s="267"/>
      <c r="G88" s="267"/>
      <c r="H88" s="267"/>
      <c r="I88" s="267"/>
      <c r="J88" s="267"/>
      <c r="K88" s="267"/>
      <c r="L88" s="267"/>
      <c r="M88" s="267"/>
      <c r="N88" s="267"/>
      <c r="O88" s="267"/>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row>
    <row r="89" spans="1:57" s="13" customFormat="1" ht="48" customHeight="1">
      <c r="A89" s="258"/>
      <c r="B89" s="279"/>
      <c r="C89" s="178"/>
      <c r="D89" s="292"/>
      <c r="E89" s="268" t="s">
        <v>401</v>
      </c>
      <c r="F89" s="268"/>
      <c r="G89" s="268"/>
      <c r="H89" s="268"/>
      <c r="I89" s="268"/>
      <c r="J89" s="268"/>
      <c r="K89" s="268"/>
      <c r="L89" s="268"/>
      <c r="M89" s="268"/>
      <c r="N89" s="268"/>
      <c r="O89" s="268"/>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row>
    <row r="90" spans="1:57" s="13" customFormat="1" ht="66.75" customHeight="1">
      <c r="A90" s="258"/>
      <c r="B90" s="279" t="s">
        <v>402</v>
      </c>
      <c r="C90" s="221" t="s">
        <v>403</v>
      </c>
      <c r="D90" s="292" t="s">
        <v>55</v>
      </c>
      <c r="E90" s="124" t="s">
        <v>688</v>
      </c>
      <c r="F90" s="124" t="s">
        <v>404</v>
      </c>
      <c r="G90" s="117" t="s">
        <v>405</v>
      </c>
      <c r="H90" s="55" t="s">
        <v>713</v>
      </c>
      <c r="I90" s="130" t="s">
        <v>406</v>
      </c>
      <c r="J90" s="58">
        <v>0</v>
      </c>
      <c r="K90" s="68">
        <v>56925</v>
      </c>
      <c r="L90" s="47">
        <v>0</v>
      </c>
      <c r="M90" s="47">
        <v>0</v>
      </c>
      <c r="N90" s="47">
        <v>0</v>
      </c>
      <c r="O90" s="64">
        <f>SUM(K90:N90)</f>
        <v>56925</v>
      </c>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row>
    <row r="91" spans="1:57" s="13" customFormat="1" ht="28.5" customHeight="1">
      <c r="A91" s="258"/>
      <c r="B91" s="279"/>
      <c r="C91" s="221"/>
      <c r="D91" s="292"/>
      <c r="E91" s="267" t="s">
        <v>407</v>
      </c>
      <c r="F91" s="267"/>
      <c r="G91" s="267"/>
      <c r="H91" s="267"/>
      <c r="I91" s="267"/>
      <c r="J91" s="267"/>
      <c r="K91" s="267"/>
      <c r="L91" s="267"/>
      <c r="M91" s="267"/>
      <c r="N91" s="267"/>
      <c r="O91" s="267"/>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row>
    <row r="92" spans="1:57" s="13" customFormat="1" ht="89.25" customHeight="1" thickBot="1">
      <c r="A92" s="258"/>
      <c r="B92" s="279"/>
      <c r="C92" s="221"/>
      <c r="D92" s="292"/>
      <c r="E92" s="209" t="s">
        <v>408</v>
      </c>
      <c r="F92" s="209"/>
      <c r="G92" s="209"/>
      <c r="H92" s="209"/>
      <c r="I92" s="209"/>
      <c r="J92" s="209"/>
      <c r="K92" s="209"/>
      <c r="L92" s="209"/>
      <c r="M92" s="209"/>
      <c r="N92" s="209"/>
      <c r="O92" s="209"/>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row>
    <row r="93" spans="1:16" s="5" customFormat="1" ht="15.75" thickBot="1">
      <c r="A93" s="22"/>
      <c r="B93" s="142"/>
      <c r="C93" s="143" t="s">
        <v>168</v>
      </c>
      <c r="D93" s="144"/>
      <c r="E93" s="143"/>
      <c r="F93" s="143"/>
      <c r="G93" s="143"/>
      <c r="H93" s="145"/>
      <c r="I93" s="146"/>
      <c r="J93" s="139" t="s">
        <v>721</v>
      </c>
      <c r="K93" s="140">
        <f>SUM(K3,K6,K9,K12,K15,K18,K21,K21,K24,K27,K30,K33,K36,K42,K45,K48,K51,K54,K57,K60,K63,K66,K69,K72,K75,K78,K81,K84,K87,K90)</f>
        <v>2303516</v>
      </c>
      <c r="L93" s="140">
        <f aca="true" t="shared" si="0" ref="L93:O93">SUM(L3,L6,L9,L12,L15,L18,L21,L21,L24,L27,L30,L33,L36,L42,L45,L48,L51,L54,L57,L60,L63,L66,L69,L72,L75,L78,L81,L84,L87,L90)</f>
        <v>33059</v>
      </c>
      <c r="M93" s="140">
        <f t="shared" si="0"/>
        <v>3500</v>
      </c>
      <c r="N93" s="140">
        <f t="shared" si="0"/>
        <v>0</v>
      </c>
      <c r="O93" s="140">
        <f t="shared" si="0"/>
        <v>2340075</v>
      </c>
      <c r="P93" s="147"/>
    </row>
    <row r="94" spans="1:5" ht="42" customHeight="1">
      <c r="A94" s="16"/>
      <c r="B94" s="16"/>
      <c r="C94" s="329" t="s">
        <v>777</v>
      </c>
      <c r="D94" s="16"/>
      <c r="E94" s="16"/>
    </row>
    <row r="95" spans="1:5" ht="15">
      <c r="A95" s="16"/>
      <c r="B95" s="16"/>
      <c r="C95" s="16"/>
      <c r="D95" s="16"/>
      <c r="E95" s="16"/>
    </row>
    <row r="96" spans="1:5" ht="15">
      <c r="A96" s="16"/>
      <c r="B96" s="16"/>
      <c r="C96" s="16"/>
      <c r="D96" s="16"/>
      <c r="E96" s="16"/>
    </row>
    <row r="97" spans="1:5" ht="15">
      <c r="A97" s="16"/>
      <c r="B97" s="16"/>
      <c r="C97" s="16"/>
      <c r="D97" s="16"/>
      <c r="E97" s="16"/>
    </row>
    <row r="98" spans="1:5" ht="15">
      <c r="A98" s="16"/>
      <c r="B98" s="16"/>
      <c r="C98" s="16"/>
      <c r="D98" s="16"/>
      <c r="E98" s="16"/>
    </row>
    <row r="99" spans="1:5" ht="15">
      <c r="A99" s="16"/>
      <c r="B99" s="16"/>
      <c r="C99" s="16"/>
      <c r="D99" s="16"/>
      <c r="E99" s="16"/>
    </row>
    <row r="100" spans="1:5" ht="15">
      <c r="A100" s="16"/>
      <c r="B100" s="16"/>
      <c r="C100" s="16"/>
      <c r="D100" s="16"/>
      <c r="E100" s="16"/>
    </row>
    <row r="101" spans="1:5" ht="15">
      <c r="A101" s="16"/>
      <c r="B101" s="16"/>
      <c r="C101" s="16"/>
      <c r="D101" s="16"/>
      <c r="E101" s="16"/>
    </row>
    <row r="102" spans="1:3" ht="15">
      <c r="A102" s="16"/>
      <c r="B102" s="16"/>
      <c r="C102" s="16"/>
    </row>
    <row r="103" spans="1:3" ht="15">
      <c r="A103" s="16"/>
      <c r="B103" s="16"/>
      <c r="C103" s="16"/>
    </row>
    <row r="104" spans="1:3" ht="15">
      <c r="A104" s="16"/>
      <c r="B104" s="16"/>
      <c r="C104" s="16"/>
    </row>
    <row r="105" ht="15">
      <c r="C105" s="16"/>
    </row>
    <row r="106" ht="15">
      <c r="C106" s="16"/>
    </row>
    <row r="107" ht="15">
      <c r="C107" s="3"/>
    </row>
    <row r="108" ht="15">
      <c r="C108" s="3"/>
    </row>
    <row r="109" ht="15">
      <c r="C109" s="3"/>
    </row>
    <row r="110" ht="15">
      <c r="C110" s="3"/>
    </row>
    <row r="111" ht="15">
      <c r="C111" s="3"/>
    </row>
    <row r="112" ht="15">
      <c r="C112" s="3"/>
    </row>
    <row r="113" ht="15">
      <c r="C113" s="3"/>
    </row>
    <row r="114" ht="15">
      <c r="C114" s="3"/>
    </row>
    <row r="115" ht="15">
      <c r="C115" s="3"/>
    </row>
    <row r="116" ht="15">
      <c r="C116" s="3"/>
    </row>
    <row r="117" ht="15">
      <c r="C117" s="3"/>
    </row>
    <row r="118" ht="15">
      <c r="C118" s="16"/>
    </row>
    <row r="119" ht="15">
      <c r="C119" s="16"/>
    </row>
    <row r="120" ht="15">
      <c r="C120" s="16"/>
    </row>
    <row r="121" ht="15">
      <c r="C121" s="16"/>
    </row>
    <row r="122" ht="15">
      <c r="C122" s="16"/>
    </row>
    <row r="123" ht="15">
      <c r="C123" s="16"/>
    </row>
    <row r="124" ht="15">
      <c r="C124" s="3"/>
    </row>
    <row r="125" ht="15">
      <c r="C125" s="3"/>
    </row>
    <row r="126" ht="15">
      <c r="C126" s="3"/>
    </row>
    <row r="127" ht="15">
      <c r="C127" s="3"/>
    </row>
    <row r="128" ht="15">
      <c r="C128" s="3"/>
    </row>
    <row r="129" ht="15">
      <c r="C129" s="3"/>
    </row>
    <row r="130" ht="15">
      <c r="C130" s="3"/>
    </row>
    <row r="131" ht="15">
      <c r="C131" s="3"/>
    </row>
    <row r="132" ht="15">
      <c r="C132" s="3"/>
    </row>
    <row r="133" ht="15">
      <c r="C133" s="3"/>
    </row>
    <row r="134" ht="15">
      <c r="C134" s="3"/>
    </row>
    <row r="135" ht="15">
      <c r="C135" s="16"/>
    </row>
    <row r="136" ht="15">
      <c r="C136" s="16"/>
    </row>
    <row r="137" ht="15">
      <c r="C137" s="16"/>
    </row>
    <row r="138" ht="15">
      <c r="C138" s="16"/>
    </row>
    <row r="139" ht="15">
      <c r="C139" s="16"/>
    </row>
    <row r="140" ht="15">
      <c r="C140" s="16"/>
    </row>
    <row r="141" ht="15">
      <c r="C141" s="3"/>
    </row>
    <row r="142" ht="15">
      <c r="C142" s="3"/>
    </row>
    <row r="143" ht="15">
      <c r="C143" s="3"/>
    </row>
    <row r="144" ht="15">
      <c r="C144" s="3"/>
    </row>
    <row r="145" ht="15">
      <c r="C145" s="3"/>
    </row>
    <row r="146" ht="15">
      <c r="C146" s="3"/>
    </row>
    <row r="147" ht="15">
      <c r="C147" s="3"/>
    </row>
    <row r="148" ht="15">
      <c r="C148" s="3"/>
    </row>
    <row r="149" ht="15">
      <c r="C149" s="3"/>
    </row>
    <row r="150" ht="15">
      <c r="C150" s="3"/>
    </row>
    <row r="151" ht="15">
      <c r="C151" s="3"/>
    </row>
    <row r="152" ht="15">
      <c r="C152" s="16"/>
    </row>
    <row r="153" ht="15">
      <c r="C153" s="16"/>
    </row>
    <row r="154" ht="15">
      <c r="C154" s="16"/>
    </row>
    <row r="155" ht="15">
      <c r="C155" s="16"/>
    </row>
    <row r="156" ht="15">
      <c r="C156" s="16"/>
    </row>
    <row r="157" ht="15">
      <c r="C157" s="16"/>
    </row>
    <row r="158" ht="15">
      <c r="C158" s="3"/>
    </row>
    <row r="159" ht="15">
      <c r="C159" s="3"/>
    </row>
    <row r="160" ht="15">
      <c r="C160" s="3"/>
    </row>
    <row r="161" ht="15">
      <c r="C161" s="3"/>
    </row>
    <row r="162" ht="15">
      <c r="C162" s="3"/>
    </row>
    <row r="163" ht="15">
      <c r="C163" s="3"/>
    </row>
    <row r="164" ht="15">
      <c r="C164" s="3"/>
    </row>
    <row r="165" ht="15">
      <c r="C165" s="3"/>
    </row>
    <row r="166" ht="15">
      <c r="C166" s="3"/>
    </row>
    <row r="167" ht="15">
      <c r="C167" s="3"/>
    </row>
    <row r="168" ht="15">
      <c r="C168" s="3"/>
    </row>
    <row r="169" ht="15">
      <c r="C169" s="16"/>
    </row>
    <row r="170" ht="15">
      <c r="C170" s="16"/>
    </row>
    <row r="171" ht="15">
      <c r="C171" s="16"/>
    </row>
    <row r="172" ht="15">
      <c r="C172" s="16"/>
    </row>
    <row r="173" ht="15">
      <c r="C173" s="16"/>
    </row>
    <row r="174" ht="15">
      <c r="C174" s="16"/>
    </row>
    <row r="175" ht="15">
      <c r="C175" s="3"/>
    </row>
    <row r="176" ht="15">
      <c r="C176" s="3"/>
    </row>
    <row r="177" ht="15">
      <c r="C177" s="3"/>
    </row>
    <row r="178" ht="15">
      <c r="C178" s="3"/>
    </row>
    <row r="179" ht="15">
      <c r="C179" s="3"/>
    </row>
    <row r="180" ht="15">
      <c r="C180" s="3"/>
    </row>
    <row r="181" ht="15">
      <c r="C181" s="3"/>
    </row>
    <row r="182" ht="15">
      <c r="C182" s="3"/>
    </row>
    <row r="183" ht="15">
      <c r="C183" s="3"/>
    </row>
    <row r="184" ht="15">
      <c r="C184" s="3"/>
    </row>
    <row r="185" ht="15">
      <c r="C185" s="3"/>
    </row>
    <row r="186" ht="15">
      <c r="C186" s="16"/>
    </row>
    <row r="187" ht="15">
      <c r="C187" s="16"/>
    </row>
    <row r="188" ht="15">
      <c r="C188" s="16"/>
    </row>
    <row r="189" ht="15">
      <c r="C189" s="16"/>
    </row>
  </sheetData>
  <mergeCells count="142">
    <mergeCell ref="D87:D89"/>
    <mergeCell ref="D90:D92"/>
    <mergeCell ref="A24:A41"/>
    <mergeCell ref="B24:B29"/>
    <mergeCell ref="B30:B38"/>
    <mergeCell ref="B63:B71"/>
    <mergeCell ref="C9:C11"/>
    <mergeCell ref="C48:C50"/>
    <mergeCell ref="C18:C20"/>
    <mergeCell ref="C81:C83"/>
    <mergeCell ref="C78:C80"/>
    <mergeCell ref="C69:C71"/>
    <mergeCell ref="C66:C68"/>
    <mergeCell ref="C57:C59"/>
    <mergeCell ref="C51:C53"/>
    <mergeCell ref="C54:C56"/>
    <mergeCell ref="C75:C77"/>
    <mergeCell ref="C72:C74"/>
    <mergeCell ref="C63:C65"/>
    <mergeCell ref="D57:D59"/>
    <mergeCell ref="D78:D80"/>
    <mergeCell ref="D81:D83"/>
    <mergeCell ref="A75:A92"/>
    <mergeCell ref="B78:B89"/>
    <mergeCell ref="E19:K19"/>
    <mergeCell ref="E20:K20"/>
    <mergeCell ref="C39:F41"/>
    <mergeCell ref="C12:C14"/>
    <mergeCell ref="C15:C17"/>
    <mergeCell ref="C21:C23"/>
    <mergeCell ref="C42:C44"/>
    <mergeCell ref="C45:C47"/>
    <mergeCell ref="C24:C26"/>
    <mergeCell ref="C30:C32"/>
    <mergeCell ref="C27:C29"/>
    <mergeCell ref="C33:C35"/>
    <mergeCell ref="E46:O46"/>
    <mergeCell ref="D36:D38"/>
    <mergeCell ref="D42:D44"/>
    <mergeCell ref="I39:I41"/>
    <mergeCell ref="E38:O38"/>
    <mergeCell ref="E37:O37"/>
    <mergeCell ref="E35:O35"/>
    <mergeCell ref="E34:O34"/>
    <mergeCell ref="E44:O44"/>
    <mergeCell ref="E43:O43"/>
    <mergeCell ref="G39:H41"/>
    <mergeCell ref="J39:J41"/>
    <mergeCell ref="E61:O61"/>
    <mergeCell ref="E62:O62"/>
    <mergeCell ref="E64:O64"/>
    <mergeCell ref="E65:O65"/>
    <mergeCell ref="E67:O67"/>
    <mergeCell ref="E68:O68"/>
    <mergeCell ref="A3:A23"/>
    <mergeCell ref="B57:B62"/>
    <mergeCell ref="C60:C62"/>
    <mergeCell ref="A63:A74"/>
    <mergeCell ref="C3:C5"/>
    <mergeCell ref="C6:C8"/>
    <mergeCell ref="C36:C38"/>
    <mergeCell ref="B3:B23"/>
    <mergeCell ref="D3:D5"/>
    <mergeCell ref="D6:D8"/>
    <mergeCell ref="D9:D11"/>
    <mergeCell ref="D12:D14"/>
    <mergeCell ref="D15:D17"/>
    <mergeCell ref="D18:D20"/>
    <mergeCell ref="D21:D23"/>
    <mergeCell ref="D24:D26"/>
    <mergeCell ref="D27:D29"/>
    <mergeCell ref="D33:D35"/>
    <mergeCell ref="C84:C86"/>
    <mergeCell ref="C87:C89"/>
    <mergeCell ref="B90:B92"/>
    <mergeCell ref="B75:B77"/>
    <mergeCell ref="C90:C92"/>
    <mergeCell ref="B72:B74"/>
    <mergeCell ref="A42:A62"/>
    <mergeCell ref="B39:B41"/>
    <mergeCell ref="B42:B56"/>
    <mergeCell ref="K39:K41"/>
    <mergeCell ref="D84:D86"/>
    <mergeCell ref="D45:D47"/>
    <mergeCell ref="D48:D50"/>
    <mergeCell ref="D51:D53"/>
    <mergeCell ref="D60:D62"/>
    <mergeCell ref="D63:D65"/>
    <mergeCell ref="D66:D68"/>
    <mergeCell ref="D69:D71"/>
    <mergeCell ref="D72:D74"/>
    <mergeCell ref="D75:D77"/>
    <mergeCell ref="D54:D56"/>
    <mergeCell ref="E47:O47"/>
    <mergeCell ref="E50:O50"/>
    <mergeCell ref="E49:O49"/>
    <mergeCell ref="E52:O52"/>
    <mergeCell ref="E53:O53"/>
    <mergeCell ref="E55:O55"/>
    <mergeCell ref="E56:O56"/>
    <mergeCell ref="E58:O58"/>
    <mergeCell ref="E59:O59"/>
    <mergeCell ref="E83:O83"/>
    <mergeCell ref="E85:O85"/>
    <mergeCell ref="E86:O86"/>
    <mergeCell ref="L39:L41"/>
    <mergeCell ref="M39:M41"/>
    <mergeCell ref="N39:N41"/>
    <mergeCell ref="O39:O41"/>
    <mergeCell ref="A1:O1"/>
    <mergeCell ref="E5:O5"/>
    <mergeCell ref="E4:O4"/>
    <mergeCell ref="E7:O7"/>
    <mergeCell ref="E8:O8"/>
    <mergeCell ref="E11:O11"/>
    <mergeCell ref="E10:O10"/>
    <mergeCell ref="E14:O14"/>
    <mergeCell ref="E13:O13"/>
    <mergeCell ref="E17:O17"/>
    <mergeCell ref="E16:O16"/>
    <mergeCell ref="E22:O22"/>
    <mergeCell ref="E23:O23"/>
    <mergeCell ref="E29:O29"/>
    <mergeCell ref="E28:O28"/>
    <mergeCell ref="E26:O26"/>
    <mergeCell ref="E25:O25"/>
    <mergeCell ref="E32:O32"/>
    <mergeCell ref="E31:O31"/>
    <mergeCell ref="D30:D32"/>
    <mergeCell ref="E88:O88"/>
    <mergeCell ref="E89:O89"/>
    <mergeCell ref="E91:O91"/>
    <mergeCell ref="E92:O92"/>
    <mergeCell ref="E70:O70"/>
    <mergeCell ref="E71:O71"/>
    <mergeCell ref="E73:O73"/>
    <mergeCell ref="E77:O77"/>
    <mergeCell ref="E74:O74"/>
    <mergeCell ref="E76:O76"/>
    <mergeCell ref="E79:O79"/>
    <mergeCell ref="E80:O80"/>
    <mergeCell ref="E82:O82"/>
  </mergeCells>
  <printOptions/>
  <pageMargins left="0.2362204724409449" right="0.2362204724409449" top="0.5118110236220472" bottom="0.4330708661417323" header="0.31496062992125984" footer="0.31496062992125984"/>
  <pageSetup fitToHeight="0" horizontalDpi="600" verticalDpi="600" orientation="landscape" paperSize="8" scale="74" r:id="rId1"/>
  <headerFooter>
    <oddHeader>&amp;LAkčný plán PHSR na roky 2019-2021</oddHeader>
    <oddFooter>&amp;C&amp;P/&amp;N</oddFooter>
  </headerFooter>
  <rowBreaks count="3" manualBreakCount="3">
    <brk id="41" max="16383" man="1"/>
    <brk id="62" max="16383" man="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P173"/>
  <sheetViews>
    <sheetView showGridLines="0" zoomScaleSheetLayoutView="100" zoomScalePageLayoutView="70" workbookViewId="0" topLeftCell="C1">
      <selection activeCell="C133" sqref="C133"/>
    </sheetView>
  </sheetViews>
  <sheetFormatPr defaultColWidth="8.8515625" defaultRowHeight="15"/>
  <cols>
    <col min="1" max="1" width="9.00390625" style="3" customWidth="1"/>
    <col min="2" max="2" width="12.8515625" style="3" customWidth="1"/>
    <col min="3" max="3" width="24.421875" style="19" customWidth="1"/>
    <col min="4" max="4" width="13.421875" style="4" customWidth="1"/>
    <col min="5" max="5" width="21.8515625" style="21" customWidth="1"/>
    <col min="6" max="6" width="21.8515625" style="3" customWidth="1"/>
    <col min="7" max="7" width="11.8515625" style="3" customWidth="1"/>
    <col min="8" max="8" width="24.421875" style="11" customWidth="1"/>
    <col min="9" max="9" width="22.7109375" style="8" customWidth="1"/>
    <col min="10" max="10" width="11.7109375" style="8" customWidth="1"/>
    <col min="11" max="11" width="15.7109375" style="106" customWidth="1"/>
    <col min="12" max="12" width="15.7109375" style="107" customWidth="1"/>
    <col min="13" max="15" width="15.7109375" style="70" customWidth="1"/>
    <col min="16" max="16384" width="8.8515625" style="6" customWidth="1"/>
  </cols>
  <sheetData>
    <row r="1" spans="1:15" ht="24.75" customHeight="1">
      <c r="A1" s="311" t="s">
        <v>409</v>
      </c>
      <c r="B1" s="312"/>
      <c r="C1" s="312"/>
      <c r="D1" s="312"/>
      <c r="E1" s="312"/>
      <c r="F1" s="312"/>
      <c r="G1" s="312"/>
      <c r="H1" s="312"/>
      <c r="I1" s="312"/>
      <c r="J1" s="312"/>
      <c r="K1" s="312"/>
      <c r="L1" s="312"/>
      <c r="M1" s="312"/>
      <c r="N1" s="312"/>
      <c r="O1" s="313"/>
    </row>
    <row r="2" spans="1:15" s="2" customFormat="1" ht="62.25" customHeight="1">
      <c r="A2" s="31" t="s">
        <v>1</v>
      </c>
      <c r="B2" s="134" t="s">
        <v>2</v>
      </c>
      <c r="C2" s="31" t="s">
        <v>3</v>
      </c>
      <c r="D2" s="31" t="s">
        <v>4</v>
      </c>
      <c r="E2" s="31" t="s">
        <v>5</v>
      </c>
      <c r="F2" s="31" t="s">
        <v>273</v>
      </c>
      <c r="G2" s="31" t="s">
        <v>410</v>
      </c>
      <c r="H2" s="32" t="s">
        <v>8</v>
      </c>
      <c r="I2" s="31" t="s">
        <v>169</v>
      </c>
      <c r="J2" s="31" t="s">
        <v>10</v>
      </c>
      <c r="K2" s="91" t="s">
        <v>11</v>
      </c>
      <c r="L2" s="91" t="s">
        <v>12</v>
      </c>
      <c r="M2" s="63" t="s">
        <v>13</v>
      </c>
      <c r="N2" s="63" t="s">
        <v>14</v>
      </c>
      <c r="O2" s="63" t="s">
        <v>15</v>
      </c>
    </row>
    <row r="3" spans="1:15" s="2" customFormat="1" ht="78" customHeight="1">
      <c r="A3" s="263" t="s">
        <v>690</v>
      </c>
      <c r="B3" s="133" t="s">
        <v>411</v>
      </c>
      <c r="C3" s="122"/>
      <c r="D3" s="216" t="s">
        <v>412</v>
      </c>
      <c r="E3" s="217"/>
      <c r="F3" s="217"/>
      <c r="G3" s="217"/>
      <c r="H3" s="310"/>
      <c r="I3" s="46" t="s">
        <v>413</v>
      </c>
      <c r="J3" s="78"/>
      <c r="K3" s="97"/>
      <c r="L3" s="97"/>
      <c r="M3" s="108"/>
      <c r="N3" s="108"/>
      <c r="O3" s="108"/>
    </row>
    <row r="4" spans="1:15" s="2" customFormat="1" ht="67.5" customHeight="1">
      <c r="A4" s="263"/>
      <c r="B4" s="133" t="s">
        <v>414</v>
      </c>
      <c r="C4" s="122"/>
      <c r="D4" s="216" t="s">
        <v>691</v>
      </c>
      <c r="E4" s="217"/>
      <c r="F4" s="217"/>
      <c r="G4" s="217"/>
      <c r="H4" s="310"/>
      <c r="I4" s="46" t="s">
        <v>413</v>
      </c>
      <c r="J4" s="78"/>
      <c r="K4" s="98"/>
      <c r="L4" s="97"/>
      <c r="M4" s="108"/>
      <c r="N4" s="108"/>
      <c r="O4" s="108"/>
    </row>
    <row r="5" spans="1:15" s="2" customFormat="1" ht="56.25" customHeight="1">
      <c r="A5" s="263"/>
      <c r="B5" s="314" t="s">
        <v>415</v>
      </c>
      <c r="C5" s="221" t="s">
        <v>416</v>
      </c>
      <c r="D5" s="179" t="s">
        <v>18</v>
      </c>
      <c r="E5" s="132" t="s">
        <v>417</v>
      </c>
      <c r="F5" s="117" t="s">
        <v>418</v>
      </c>
      <c r="G5" s="117" t="s">
        <v>38</v>
      </c>
      <c r="H5" s="35" t="s">
        <v>419</v>
      </c>
      <c r="I5" s="117" t="s">
        <v>420</v>
      </c>
      <c r="J5" s="117">
        <v>1</v>
      </c>
      <c r="K5" s="99">
        <v>0</v>
      </c>
      <c r="L5" s="99">
        <v>0</v>
      </c>
      <c r="M5" s="64">
        <v>0</v>
      </c>
      <c r="N5" s="64">
        <v>0</v>
      </c>
      <c r="O5" s="64">
        <f>SUM(K5:N5)</f>
        <v>0</v>
      </c>
    </row>
    <row r="6" spans="1:15" s="2" customFormat="1" ht="21" customHeight="1">
      <c r="A6" s="263"/>
      <c r="B6" s="314"/>
      <c r="C6" s="221"/>
      <c r="D6" s="179"/>
      <c r="E6" s="180" t="s">
        <v>421</v>
      </c>
      <c r="F6" s="181"/>
      <c r="G6" s="181"/>
      <c r="H6" s="181"/>
      <c r="I6" s="181"/>
      <c r="J6" s="181"/>
      <c r="K6" s="181"/>
      <c r="L6" s="181"/>
      <c r="M6" s="181"/>
      <c r="N6" s="181"/>
      <c r="O6" s="182"/>
    </row>
    <row r="7" spans="1:15" s="2" customFormat="1" ht="45.75" customHeight="1">
      <c r="A7" s="263"/>
      <c r="B7" s="314"/>
      <c r="C7" s="221"/>
      <c r="D7" s="179"/>
      <c r="E7" s="183" t="s">
        <v>692</v>
      </c>
      <c r="F7" s="184"/>
      <c r="G7" s="184"/>
      <c r="H7" s="184"/>
      <c r="I7" s="184"/>
      <c r="J7" s="184"/>
      <c r="K7" s="184"/>
      <c r="L7" s="184"/>
      <c r="M7" s="184"/>
      <c r="N7" s="184"/>
      <c r="O7" s="185"/>
    </row>
    <row r="8" spans="1:15" s="2" customFormat="1" ht="102" customHeight="1">
      <c r="A8" s="263"/>
      <c r="B8" s="314" t="s">
        <v>422</v>
      </c>
      <c r="C8" s="178" t="s">
        <v>693</v>
      </c>
      <c r="D8" s="179" t="s">
        <v>18</v>
      </c>
      <c r="E8" s="132" t="s">
        <v>694</v>
      </c>
      <c r="F8" s="117" t="s">
        <v>695</v>
      </c>
      <c r="G8" s="117" t="s">
        <v>321</v>
      </c>
      <c r="H8" s="35" t="s">
        <v>423</v>
      </c>
      <c r="I8" s="117" t="s">
        <v>424</v>
      </c>
      <c r="J8" s="79">
        <v>142</v>
      </c>
      <c r="K8" s="99">
        <v>111466</v>
      </c>
      <c r="L8" s="92">
        <v>0</v>
      </c>
      <c r="M8" s="66">
        <v>128222.2</v>
      </c>
      <c r="N8" s="66">
        <v>89848.8</v>
      </c>
      <c r="O8" s="64">
        <f aca="true" t="shared" si="0" ref="O8:O66">SUM(K8:N8)</f>
        <v>329537</v>
      </c>
    </row>
    <row r="9" spans="1:15" s="2" customFormat="1" ht="22.5" customHeight="1">
      <c r="A9" s="263"/>
      <c r="B9" s="314"/>
      <c r="C9" s="178"/>
      <c r="D9" s="179"/>
      <c r="E9" s="180" t="s">
        <v>425</v>
      </c>
      <c r="F9" s="181"/>
      <c r="G9" s="181"/>
      <c r="H9" s="181"/>
      <c r="I9" s="181"/>
      <c r="J9" s="181"/>
      <c r="K9" s="181"/>
      <c r="L9" s="181"/>
      <c r="M9" s="181"/>
      <c r="N9" s="181"/>
      <c r="O9" s="182"/>
    </row>
    <row r="10" spans="1:15" s="2" customFormat="1" ht="83.25" customHeight="1">
      <c r="A10" s="263"/>
      <c r="B10" s="314"/>
      <c r="C10" s="178"/>
      <c r="D10" s="179"/>
      <c r="E10" s="183" t="s">
        <v>696</v>
      </c>
      <c r="F10" s="184"/>
      <c r="G10" s="184"/>
      <c r="H10" s="184"/>
      <c r="I10" s="184"/>
      <c r="J10" s="184"/>
      <c r="K10" s="184"/>
      <c r="L10" s="184"/>
      <c r="M10" s="184"/>
      <c r="N10" s="184"/>
      <c r="O10" s="185"/>
    </row>
    <row r="11" spans="1:15" s="2" customFormat="1" ht="93.75" customHeight="1">
      <c r="A11" s="263"/>
      <c r="B11" s="314"/>
      <c r="C11" s="178" t="s">
        <v>426</v>
      </c>
      <c r="D11" s="179" t="s">
        <v>18</v>
      </c>
      <c r="E11" s="132" t="s">
        <v>427</v>
      </c>
      <c r="F11" s="117" t="s">
        <v>428</v>
      </c>
      <c r="G11" s="117" t="s">
        <v>38</v>
      </c>
      <c r="H11" s="35" t="s">
        <v>429</v>
      </c>
      <c r="I11" s="117" t="s">
        <v>430</v>
      </c>
      <c r="J11" s="117">
        <v>1</v>
      </c>
      <c r="K11" s="99">
        <v>0</v>
      </c>
      <c r="L11" s="92">
        <v>0</v>
      </c>
      <c r="M11" s="66">
        <v>0</v>
      </c>
      <c r="N11" s="66">
        <v>0</v>
      </c>
      <c r="O11" s="64">
        <f t="shared" si="0"/>
        <v>0</v>
      </c>
    </row>
    <row r="12" spans="1:15" s="2" customFormat="1" ht="21.75" customHeight="1">
      <c r="A12" s="263"/>
      <c r="B12" s="314"/>
      <c r="C12" s="178"/>
      <c r="D12" s="179"/>
      <c r="E12" s="180" t="s">
        <v>431</v>
      </c>
      <c r="F12" s="181"/>
      <c r="G12" s="181"/>
      <c r="H12" s="181"/>
      <c r="I12" s="181"/>
      <c r="J12" s="181"/>
      <c r="K12" s="181"/>
      <c r="L12" s="181"/>
      <c r="M12" s="181"/>
      <c r="N12" s="181"/>
      <c r="O12" s="182"/>
    </row>
    <row r="13" spans="1:15" s="2" customFormat="1" ht="32.25" customHeight="1">
      <c r="A13" s="263"/>
      <c r="B13" s="314"/>
      <c r="C13" s="178"/>
      <c r="D13" s="179"/>
      <c r="E13" s="183" t="s">
        <v>620</v>
      </c>
      <c r="F13" s="184"/>
      <c r="G13" s="184"/>
      <c r="H13" s="184"/>
      <c r="I13" s="184"/>
      <c r="J13" s="184"/>
      <c r="K13" s="184"/>
      <c r="L13" s="184"/>
      <c r="M13" s="184"/>
      <c r="N13" s="184"/>
      <c r="O13" s="185"/>
    </row>
    <row r="14" spans="1:15" s="2" customFormat="1" ht="57.75" customHeight="1">
      <c r="A14" s="263"/>
      <c r="B14" s="314"/>
      <c r="C14" s="221" t="s">
        <v>432</v>
      </c>
      <c r="D14" s="196" t="s">
        <v>55</v>
      </c>
      <c r="E14" s="117" t="s">
        <v>19</v>
      </c>
      <c r="F14" s="117" t="s">
        <v>433</v>
      </c>
      <c r="G14" s="80" t="s">
        <v>51</v>
      </c>
      <c r="H14" s="81" t="s">
        <v>434</v>
      </c>
      <c r="I14" s="62" t="s">
        <v>697</v>
      </c>
      <c r="J14" s="117">
        <v>1</v>
      </c>
      <c r="K14" s="99">
        <v>0</v>
      </c>
      <c r="L14" s="97">
        <v>0</v>
      </c>
      <c r="M14" s="108">
        <v>0</v>
      </c>
      <c r="N14" s="108">
        <v>0</v>
      </c>
      <c r="O14" s="64">
        <f t="shared" si="0"/>
        <v>0</v>
      </c>
    </row>
    <row r="15" spans="1:15" s="2" customFormat="1" ht="25.5" customHeight="1">
      <c r="A15" s="263"/>
      <c r="B15" s="314"/>
      <c r="C15" s="221"/>
      <c r="D15" s="196"/>
      <c r="E15" s="180" t="s">
        <v>435</v>
      </c>
      <c r="F15" s="181"/>
      <c r="G15" s="181"/>
      <c r="H15" s="181"/>
      <c r="I15" s="181"/>
      <c r="J15" s="181"/>
      <c r="K15" s="181"/>
      <c r="L15" s="181"/>
      <c r="M15" s="181"/>
      <c r="N15" s="181"/>
      <c r="O15" s="182"/>
    </row>
    <row r="16" spans="1:15" s="2" customFormat="1" ht="45" customHeight="1">
      <c r="A16" s="263"/>
      <c r="B16" s="314"/>
      <c r="C16" s="221"/>
      <c r="D16" s="196"/>
      <c r="E16" s="183" t="s">
        <v>618</v>
      </c>
      <c r="F16" s="184"/>
      <c r="G16" s="184"/>
      <c r="H16" s="184"/>
      <c r="I16" s="184"/>
      <c r="J16" s="184"/>
      <c r="K16" s="184"/>
      <c r="L16" s="184"/>
      <c r="M16" s="184"/>
      <c r="N16" s="184"/>
      <c r="O16" s="185"/>
    </row>
    <row r="17" spans="1:15" s="2" customFormat="1" ht="52.5" customHeight="1">
      <c r="A17" s="263"/>
      <c r="B17" s="314"/>
      <c r="C17" s="178" t="s">
        <v>698</v>
      </c>
      <c r="D17" s="196" t="s">
        <v>55</v>
      </c>
      <c r="E17" s="132" t="s">
        <v>45</v>
      </c>
      <c r="F17" s="117" t="s">
        <v>436</v>
      </c>
      <c r="G17" s="117" t="s">
        <v>38</v>
      </c>
      <c r="H17" s="35" t="s">
        <v>699</v>
      </c>
      <c r="I17" s="117" t="s">
        <v>437</v>
      </c>
      <c r="J17" s="117">
        <v>0</v>
      </c>
      <c r="K17" s="99">
        <v>0</v>
      </c>
      <c r="L17" s="97">
        <v>0</v>
      </c>
      <c r="M17" s="108">
        <v>0</v>
      </c>
      <c r="N17" s="108">
        <v>0</v>
      </c>
      <c r="O17" s="64">
        <f aca="true" t="shared" si="1" ref="O17">SUM(K17:N17)</f>
        <v>0</v>
      </c>
    </row>
    <row r="18" spans="1:15" s="2" customFormat="1" ht="24.75" customHeight="1">
      <c r="A18" s="263"/>
      <c r="B18" s="314"/>
      <c r="C18" s="178"/>
      <c r="D18" s="196"/>
      <c r="E18" s="180" t="s">
        <v>751</v>
      </c>
      <c r="F18" s="181"/>
      <c r="G18" s="181"/>
      <c r="H18" s="181"/>
      <c r="I18" s="181"/>
      <c r="J18" s="181"/>
      <c r="K18" s="181"/>
      <c r="L18" s="181"/>
      <c r="M18" s="181"/>
      <c r="N18" s="181"/>
      <c r="O18" s="182"/>
    </row>
    <row r="19" spans="1:15" s="2" customFormat="1" ht="30.75" customHeight="1">
      <c r="A19" s="263"/>
      <c r="B19" s="314"/>
      <c r="C19" s="178"/>
      <c r="D19" s="196"/>
      <c r="E19" s="183" t="s">
        <v>619</v>
      </c>
      <c r="F19" s="184"/>
      <c r="G19" s="184"/>
      <c r="H19" s="184"/>
      <c r="I19" s="184"/>
      <c r="J19" s="184"/>
      <c r="K19" s="184"/>
      <c r="L19" s="184"/>
      <c r="M19" s="184"/>
      <c r="N19" s="184"/>
      <c r="O19" s="185"/>
    </row>
    <row r="20" spans="1:15" ht="36" customHeight="1">
      <c r="A20" s="258" t="s">
        <v>438</v>
      </c>
      <c r="B20" s="314" t="s">
        <v>439</v>
      </c>
      <c r="C20" s="221" t="s">
        <v>440</v>
      </c>
      <c r="D20" s="197" t="s">
        <v>23</v>
      </c>
      <c r="E20" s="124" t="s">
        <v>19</v>
      </c>
      <c r="F20" s="124" t="s">
        <v>441</v>
      </c>
      <c r="G20" s="117" t="s">
        <v>299</v>
      </c>
      <c r="H20" s="35" t="s">
        <v>39</v>
      </c>
      <c r="I20" s="127" t="s">
        <v>442</v>
      </c>
      <c r="J20" s="127">
        <v>0</v>
      </c>
      <c r="K20" s="99">
        <v>0</v>
      </c>
      <c r="L20" s="97">
        <v>0</v>
      </c>
      <c r="M20" s="108">
        <v>0</v>
      </c>
      <c r="N20" s="108">
        <v>0</v>
      </c>
      <c r="O20" s="64">
        <f aca="true" t="shared" si="2" ref="O20">SUM(K20:N20)</f>
        <v>0</v>
      </c>
    </row>
    <row r="21" spans="1:15" ht="32.25" customHeight="1">
      <c r="A21" s="258"/>
      <c r="B21" s="314"/>
      <c r="C21" s="221"/>
      <c r="D21" s="197"/>
      <c r="E21" s="180" t="s">
        <v>752</v>
      </c>
      <c r="F21" s="181"/>
      <c r="G21" s="181"/>
      <c r="H21" s="181"/>
      <c r="I21" s="181"/>
      <c r="J21" s="181"/>
      <c r="K21" s="181"/>
      <c r="L21" s="181"/>
      <c r="M21" s="181"/>
      <c r="N21" s="181"/>
      <c r="O21" s="182"/>
    </row>
    <row r="22" spans="1:15" ht="15.75" customHeight="1">
      <c r="A22" s="258"/>
      <c r="B22" s="314"/>
      <c r="C22" s="221"/>
      <c r="D22" s="197"/>
      <c r="E22" s="183" t="s">
        <v>615</v>
      </c>
      <c r="F22" s="184"/>
      <c r="G22" s="184"/>
      <c r="H22" s="184"/>
      <c r="I22" s="184"/>
      <c r="J22" s="184"/>
      <c r="K22" s="184"/>
      <c r="L22" s="184"/>
      <c r="M22" s="184"/>
      <c r="N22" s="184"/>
      <c r="O22" s="185"/>
    </row>
    <row r="23" spans="1:15" ht="56.25" customHeight="1">
      <c r="A23" s="258"/>
      <c r="B23" s="314"/>
      <c r="C23" s="178" t="s">
        <v>443</v>
      </c>
      <c r="D23" s="292" t="s">
        <v>50</v>
      </c>
      <c r="E23" s="124" t="s">
        <v>19</v>
      </c>
      <c r="F23" s="124" t="s">
        <v>444</v>
      </c>
      <c r="G23" s="117" t="s">
        <v>207</v>
      </c>
      <c r="H23" s="55" t="s">
        <v>397</v>
      </c>
      <c r="I23" s="130" t="s">
        <v>445</v>
      </c>
      <c r="J23" s="130">
        <v>0</v>
      </c>
      <c r="K23" s="100">
        <v>2530</v>
      </c>
      <c r="L23" s="101">
        <v>0</v>
      </c>
      <c r="M23" s="109">
        <v>0</v>
      </c>
      <c r="N23" s="109">
        <v>0</v>
      </c>
      <c r="O23" s="64">
        <f t="shared" si="0"/>
        <v>2530</v>
      </c>
    </row>
    <row r="24" spans="1:15" ht="24.75" customHeight="1">
      <c r="A24" s="258"/>
      <c r="B24" s="314"/>
      <c r="C24" s="178"/>
      <c r="D24" s="292"/>
      <c r="E24" s="180" t="s">
        <v>446</v>
      </c>
      <c r="F24" s="181"/>
      <c r="G24" s="181"/>
      <c r="H24" s="181"/>
      <c r="I24" s="181"/>
      <c r="J24" s="181"/>
      <c r="K24" s="181"/>
      <c r="L24" s="181"/>
      <c r="M24" s="181"/>
      <c r="N24" s="181"/>
      <c r="O24" s="182"/>
    </row>
    <row r="25" spans="1:15" ht="30" customHeight="1">
      <c r="A25" s="258"/>
      <c r="B25" s="314"/>
      <c r="C25" s="178"/>
      <c r="D25" s="292"/>
      <c r="E25" s="183" t="s">
        <v>447</v>
      </c>
      <c r="F25" s="184"/>
      <c r="G25" s="184"/>
      <c r="H25" s="184"/>
      <c r="I25" s="184"/>
      <c r="J25" s="184"/>
      <c r="K25" s="184"/>
      <c r="L25" s="184"/>
      <c r="M25" s="184"/>
      <c r="N25" s="184"/>
      <c r="O25" s="185"/>
    </row>
    <row r="26" spans="1:15" ht="51" customHeight="1">
      <c r="A26" s="258"/>
      <c r="B26" s="314"/>
      <c r="C26" s="282" t="s">
        <v>700</v>
      </c>
      <c r="D26" s="179" t="s">
        <v>18</v>
      </c>
      <c r="E26" s="117" t="s">
        <v>19</v>
      </c>
      <c r="F26" s="117" t="s">
        <v>448</v>
      </c>
      <c r="G26" s="117" t="s">
        <v>207</v>
      </c>
      <c r="H26" s="35" t="s">
        <v>39</v>
      </c>
      <c r="I26" s="127" t="s">
        <v>449</v>
      </c>
      <c r="J26" s="127">
        <v>19</v>
      </c>
      <c r="K26" s="100">
        <v>27690</v>
      </c>
      <c r="L26" s="101">
        <v>0</v>
      </c>
      <c r="M26" s="109">
        <v>0</v>
      </c>
      <c r="N26" s="109">
        <v>0</v>
      </c>
      <c r="O26" s="64">
        <f t="shared" si="0"/>
        <v>27690</v>
      </c>
    </row>
    <row r="27" spans="1:15" ht="44.25" customHeight="1">
      <c r="A27" s="258"/>
      <c r="B27" s="314"/>
      <c r="C27" s="282"/>
      <c r="D27" s="179"/>
      <c r="E27" s="183" t="s">
        <v>450</v>
      </c>
      <c r="F27" s="184"/>
      <c r="G27" s="184"/>
      <c r="H27" s="184"/>
      <c r="I27" s="184"/>
      <c r="J27" s="184"/>
      <c r="K27" s="184"/>
      <c r="L27" s="184"/>
      <c r="M27" s="184"/>
      <c r="N27" s="184"/>
      <c r="O27" s="185"/>
    </row>
    <row r="28" spans="1:15" ht="88.5" customHeight="1">
      <c r="A28" s="258"/>
      <c r="B28" s="314"/>
      <c r="C28" s="282"/>
      <c r="D28" s="179"/>
      <c r="E28" s="183" t="s">
        <v>451</v>
      </c>
      <c r="F28" s="184"/>
      <c r="G28" s="184"/>
      <c r="H28" s="184"/>
      <c r="I28" s="184"/>
      <c r="J28" s="184"/>
      <c r="K28" s="184"/>
      <c r="L28" s="184"/>
      <c r="M28" s="184"/>
      <c r="N28" s="184"/>
      <c r="O28" s="185"/>
    </row>
    <row r="29" spans="1:15" ht="27.75" customHeight="1">
      <c r="A29" s="258"/>
      <c r="B29" s="314"/>
      <c r="C29" s="282" t="s">
        <v>452</v>
      </c>
      <c r="D29" s="179" t="s">
        <v>18</v>
      </c>
      <c r="E29" s="124" t="s">
        <v>19</v>
      </c>
      <c r="F29" s="124"/>
      <c r="G29" s="82" t="s">
        <v>150</v>
      </c>
      <c r="H29" s="35" t="s">
        <v>39</v>
      </c>
      <c r="I29" s="127" t="s">
        <v>453</v>
      </c>
      <c r="J29" s="127">
        <v>1</v>
      </c>
      <c r="K29" s="100">
        <v>1998</v>
      </c>
      <c r="L29" s="101">
        <v>0</v>
      </c>
      <c r="M29" s="109">
        <v>0</v>
      </c>
      <c r="N29" s="109">
        <v>0</v>
      </c>
      <c r="O29" s="64">
        <f t="shared" si="0"/>
        <v>1998</v>
      </c>
    </row>
    <row r="30" spans="1:15" ht="27.75" customHeight="1">
      <c r="A30" s="258"/>
      <c r="B30" s="314"/>
      <c r="C30" s="282"/>
      <c r="D30" s="179"/>
      <c r="E30" s="180" t="s">
        <v>454</v>
      </c>
      <c r="F30" s="181"/>
      <c r="G30" s="181"/>
      <c r="H30" s="181"/>
      <c r="I30" s="181"/>
      <c r="J30" s="181"/>
      <c r="K30" s="181"/>
      <c r="L30" s="181"/>
      <c r="M30" s="181"/>
      <c r="N30" s="181"/>
      <c r="O30" s="182"/>
    </row>
    <row r="31" spans="1:15" ht="29.25" customHeight="1">
      <c r="A31" s="258"/>
      <c r="B31" s="314"/>
      <c r="C31" s="282"/>
      <c r="D31" s="179"/>
      <c r="E31" s="183" t="s">
        <v>455</v>
      </c>
      <c r="F31" s="184"/>
      <c r="G31" s="184"/>
      <c r="H31" s="184"/>
      <c r="I31" s="184"/>
      <c r="J31" s="184"/>
      <c r="K31" s="184"/>
      <c r="L31" s="184"/>
      <c r="M31" s="184"/>
      <c r="N31" s="184"/>
      <c r="O31" s="185"/>
    </row>
    <row r="32" spans="1:15" ht="59.25" customHeight="1">
      <c r="A32" s="258"/>
      <c r="B32" s="314"/>
      <c r="C32" s="223" t="s">
        <v>456</v>
      </c>
      <c r="D32" s="318" t="s">
        <v>18</v>
      </c>
      <c r="E32" s="124" t="s">
        <v>45</v>
      </c>
      <c r="F32" s="119" t="s">
        <v>457</v>
      </c>
      <c r="G32" s="117" t="s">
        <v>212</v>
      </c>
      <c r="H32" s="35" t="s">
        <v>39</v>
      </c>
      <c r="I32" s="127" t="s">
        <v>458</v>
      </c>
      <c r="J32" s="127">
        <v>9</v>
      </c>
      <c r="K32" s="100">
        <v>35354</v>
      </c>
      <c r="L32" s="101">
        <v>0</v>
      </c>
      <c r="M32" s="109">
        <v>0</v>
      </c>
      <c r="N32" s="109">
        <v>0</v>
      </c>
      <c r="O32" s="64">
        <f t="shared" si="0"/>
        <v>35354</v>
      </c>
    </row>
    <row r="33" spans="1:15" ht="36.75" customHeight="1">
      <c r="A33" s="258"/>
      <c r="B33" s="314"/>
      <c r="C33" s="223"/>
      <c r="D33" s="318"/>
      <c r="E33" s="183" t="s">
        <v>459</v>
      </c>
      <c r="F33" s="184"/>
      <c r="G33" s="184"/>
      <c r="H33" s="184"/>
      <c r="I33" s="184"/>
      <c r="J33" s="184"/>
      <c r="K33" s="184"/>
      <c r="L33" s="184"/>
      <c r="M33" s="184"/>
      <c r="N33" s="184"/>
      <c r="O33" s="185"/>
    </row>
    <row r="34" spans="1:15" ht="44.25" customHeight="1">
      <c r="A34" s="258"/>
      <c r="B34" s="314"/>
      <c r="C34" s="223"/>
      <c r="D34" s="318"/>
      <c r="E34" s="183" t="s">
        <v>716</v>
      </c>
      <c r="F34" s="184"/>
      <c r="G34" s="184"/>
      <c r="H34" s="184"/>
      <c r="I34" s="184"/>
      <c r="J34" s="184"/>
      <c r="K34" s="184"/>
      <c r="L34" s="184"/>
      <c r="M34" s="184"/>
      <c r="N34" s="184"/>
      <c r="O34" s="185"/>
    </row>
    <row r="35" spans="1:15" ht="66" customHeight="1">
      <c r="A35" s="258"/>
      <c r="B35" s="133" t="s">
        <v>460</v>
      </c>
      <c r="C35" s="128"/>
      <c r="D35" s="216" t="s">
        <v>461</v>
      </c>
      <c r="E35" s="217"/>
      <c r="F35" s="217"/>
      <c r="G35" s="217"/>
      <c r="H35" s="310"/>
      <c r="I35" s="117" t="s">
        <v>413</v>
      </c>
      <c r="J35" s="83"/>
      <c r="K35" s="102"/>
      <c r="L35" s="101"/>
      <c r="M35" s="109"/>
      <c r="N35" s="109"/>
      <c r="O35" s="64"/>
    </row>
    <row r="36" spans="1:15" ht="41.25" customHeight="1">
      <c r="A36" s="258"/>
      <c r="B36" s="314" t="s">
        <v>462</v>
      </c>
      <c r="C36" s="221" t="s">
        <v>463</v>
      </c>
      <c r="D36" s="179" t="s">
        <v>18</v>
      </c>
      <c r="E36" s="124" t="s">
        <v>19</v>
      </c>
      <c r="F36" s="119" t="s">
        <v>464</v>
      </c>
      <c r="G36" s="117" t="s">
        <v>38</v>
      </c>
      <c r="H36" s="35" t="s">
        <v>39</v>
      </c>
      <c r="I36" s="127" t="s">
        <v>465</v>
      </c>
      <c r="J36" s="127">
        <v>150</v>
      </c>
      <c r="K36" s="100">
        <v>19109</v>
      </c>
      <c r="L36" s="101">
        <v>0</v>
      </c>
      <c r="M36" s="109">
        <v>0</v>
      </c>
      <c r="N36" s="109">
        <v>0</v>
      </c>
      <c r="O36" s="64">
        <f t="shared" si="0"/>
        <v>19109</v>
      </c>
    </row>
    <row r="37" spans="1:15" ht="28.5" customHeight="1">
      <c r="A37" s="258"/>
      <c r="B37" s="314"/>
      <c r="C37" s="221"/>
      <c r="D37" s="179"/>
      <c r="E37" s="180" t="s">
        <v>753</v>
      </c>
      <c r="F37" s="181"/>
      <c r="G37" s="181"/>
      <c r="H37" s="181"/>
      <c r="I37" s="181"/>
      <c r="J37" s="181"/>
      <c r="K37" s="181"/>
      <c r="L37" s="181"/>
      <c r="M37" s="181"/>
      <c r="N37" s="181"/>
      <c r="O37" s="182"/>
    </row>
    <row r="38" spans="1:15" ht="36.75" customHeight="1">
      <c r="A38" s="258"/>
      <c r="B38" s="314"/>
      <c r="C38" s="221"/>
      <c r="D38" s="179"/>
      <c r="E38" s="183" t="s">
        <v>466</v>
      </c>
      <c r="F38" s="184"/>
      <c r="G38" s="184"/>
      <c r="H38" s="184"/>
      <c r="I38" s="184"/>
      <c r="J38" s="184"/>
      <c r="K38" s="184"/>
      <c r="L38" s="184"/>
      <c r="M38" s="184"/>
      <c r="N38" s="184"/>
      <c r="O38" s="185"/>
    </row>
    <row r="39" spans="1:15" ht="53.25" customHeight="1">
      <c r="A39" s="258"/>
      <c r="B39" s="314"/>
      <c r="C39" s="221" t="s">
        <v>467</v>
      </c>
      <c r="D39" s="179" t="s">
        <v>18</v>
      </c>
      <c r="E39" s="124" t="s">
        <v>45</v>
      </c>
      <c r="F39" s="119" t="s">
        <v>468</v>
      </c>
      <c r="G39" s="117" t="s">
        <v>321</v>
      </c>
      <c r="H39" s="35" t="s">
        <v>469</v>
      </c>
      <c r="I39" s="127" t="s">
        <v>470</v>
      </c>
      <c r="J39" s="130">
        <v>3</v>
      </c>
      <c r="K39" s="99">
        <v>302</v>
      </c>
      <c r="L39" s="101">
        <v>0</v>
      </c>
      <c r="M39" s="101">
        <v>0</v>
      </c>
      <c r="N39" s="101">
        <v>0</v>
      </c>
      <c r="O39" s="64">
        <f t="shared" si="0"/>
        <v>302</v>
      </c>
    </row>
    <row r="40" spans="1:15" ht="30" customHeight="1">
      <c r="A40" s="258"/>
      <c r="B40" s="314"/>
      <c r="C40" s="221"/>
      <c r="D40" s="179"/>
      <c r="E40" s="180" t="s">
        <v>471</v>
      </c>
      <c r="F40" s="181"/>
      <c r="G40" s="181"/>
      <c r="H40" s="181"/>
      <c r="I40" s="181"/>
      <c r="J40" s="181"/>
      <c r="K40" s="181"/>
      <c r="L40" s="181"/>
      <c r="M40" s="181"/>
      <c r="N40" s="181"/>
      <c r="O40" s="182"/>
    </row>
    <row r="41" spans="1:15" ht="76.5" customHeight="1">
      <c r="A41" s="258"/>
      <c r="B41" s="314"/>
      <c r="C41" s="221"/>
      <c r="D41" s="179"/>
      <c r="E41" s="183" t="s">
        <v>472</v>
      </c>
      <c r="F41" s="184"/>
      <c r="G41" s="184"/>
      <c r="H41" s="184"/>
      <c r="I41" s="184"/>
      <c r="J41" s="184"/>
      <c r="K41" s="184"/>
      <c r="L41" s="184"/>
      <c r="M41" s="184"/>
      <c r="N41" s="184"/>
      <c r="O41" s="185"/>
    </row>
    <row r="42" spans="1:15" ht="27" customHeight="1">
      <c r="A42" s="258"/>
      <c r="B42" s="314"/>
      <c r="C42" s="221" t="s">
        <v>473</v>
      </c>
      <c r="D42" s="197" t="s">
        <v>23</v>
      </c>
      <c r="E42" s="117" t="s">
        <v>45</v>
      </c>
      <c r="F42" s="128"/>
      <c r="G42" s="117" t="s">
        <v>51</v>
      </c>
      <c r="H42" s="168" t="s">
        <v>39</v>
      </c>
      <c r="I42" s="117" t="s">
        <v>474</v>
      </c>
      <c r="J42" s="130">
        <v>0</v>
      </c>
      <c r="K42" s="99">
        <v>0</v>
      </c>
      <c r="L42" s="101">
        <v>0</v>
      </c>
      <c r="M42" s="101">
        <v>0</v>
      </c>
      <c r="N42" s="101">
        <v>0</v>
      </c>
      <c r="O42" s="64">
        <f t="shared" si="0"/>
        <v>0</v>
      </c>
    </row>
    <row r="43" spans="1:15" ht="18" customHeight="1">
      <c r="A43" s="258"/>
      <c r="B43" s="314"/>
      <c r="C43" s="221"/>
      <c r="D43" s="197"/>
      <c r="E43" s="180" t="s">
        <v>760</v>
      </c>
      <c r="F43" s="181"/>
      <c r="G43" s="181"/>
      <c r="H43" s="181"/>
      <c r="I43" s="181"/>
      <c r="J43" s="181"/>
      <c r="K43" s="181"/>
      <c r="L43" s="181"/>
      <c r="M43" s="181"/>
      <c r="N43" s="181"/>
      <c r="O43" s="182"/>
    </row>
    <row r="44" spans="1:15" ht="18" customHeight="1">
      <c r="A44" s="258"/>
      <c r="B44" s="314"/>
      <c r="C44" s="221"/>
      <c r="D44" s="197"/>
      <c r="E44" s="183" t="s">
        <v>615</v>
      </c>
      <c r="F44" s="184"/>
      <c r="G44" s="184"/>
      <c r="H44" s="184"/>
      <c r="I44" s="184"/>
      <c r="J44" s="184"/>
      <c r="K44" s="184"/>
      <c r="L44" s="184"/>
      <c r="M44" s="184"/>
      <c r="N44" s="184"/>
      <c r="O44" s="185"/>
    </row>
    <row r="45" spans="1:15" ht="53.25" customHeight="1">
      <c r="A45" s="263" t="s">
        <v>701</v>
      </c>
      <c r="B45" s="315" t="s">
        <v>702</v>
      </c>
      <c r="C45" s="178" t="s">
        <v>475</v>
      </c>
      <c r="D45" s="179" t="s">
        <v>134</v>
      </c>
      <c r="E45" s="127" t="s">
        <v>476</v>
      </c>
      <c r="F45" s="117" t="s">
        <v>477</v>
      </c>
      <c r="G45" s="117" t="s">
        <v>135</v>
      </c>
      <c r="H45" s="35" t="s">
        <v>478</v>
      </c>
      <c r="I45" s="127" t="s">
        <v>715</v>
      </c>
      <c r="J45" s="127">
        <v>5</v>
      </c>
      <c r="K45" s="100">
        <v>0</v>
      </c>
      <c r="L45" s="101">
        <v>0</v>
      </c>
      <c r="M45" s="109">
        <v>2203.25</v>
      </c>
      <c r="N45" s="109">
        <v>41861.75</v>
      </c>
      <c r="O45" s="64">
        <f t="shared" si="0"/>
        <v>44065</v>
      </c>
    </row>
    <row r="46" spans="1:15" ht="33" customHeight="1">
      <c r="A46" s="263"/>
      <c r="B46" s="315"/>
      <c r="C46" s="178"/>
      <c r="D46" s="179"/>
      <c r="E46" s="180" t="s">
        <v>479</v>
      </c>
      <c r="F46" s="181"/>
      <c r="G46" s="181"/>
      <c r="H46" s="181"/>
      <c r="I46" s="181"/>
      <c r="J46" s="181"/>
      <c r="K46" s="181"/>
      <c r="L46" s="181"/>
      <c r="M46" s="181"/>
      <c r="N46" s="181"/>
      <c r="O46" s="182"/>
    </row>
    <row r="47" spans="1:15" ht="111" customHeight="1">
      <c r="A47" s="263"/>
      <c r="B47" s="315"/>
      <c r="C47" s="178"/>
      <c r="D47" s="179"/>
      <c r="E47" s="183" t="s">
        <v>703</v>
      </c>
      <c r="F47" s="184"/>
      <c r="G47" s="184"/>
      <c r="H47" s="184"/>
      <c r="I47" s="184"/>
      <c r="J47" s="184"/>
      <c r="K47" s="184"/>
      <c r="L47" s="184"/>
      <c r="M47" s="184"/>
      <c r="N47" s="184"/>
      <c r="O47" s="185"/>
    </row>
    <row r="48" spans="1:15" ht="41.25" customHeight="1">
      <c r="A48" s="263"/>
      <c r="B48" s="315"/>
      <c r="C48" s="178" t="s">
        <v>480</v>
      </c>
      <c r="D48" s="197" t="s">
        <v>99</v>
      </c>
      <c r="E48" s="117" t="s">
        <v>45</v>
      </c>
      <c r="F48" s="80" t="s">
        <v>481</v>
      </c>
      <c r="G48" s="80" t="s">
        <v>482</v>
      </c>
      <c r="H48" s="35" t="s">
        <v>483</v>
      </c>
      <c r="I48" s="127" t="s">
        <v>484</v>
      </c>
      <c r="J48" s="127">
        <v>0</v>
      </c>
      <c r="K48" s="100">
        <v>0</v>
      </c>
      <c r="L48" s="101">
        <v>0</v>
      </c>
      <c r="M48" s="101">
        <v>0</v>
      </c>
      <c r="N48" s="101">
        <v>0</v>
      </c>
      <c r="O48" s="64">
        <f t="shared" si="0"/>
        <v>0</v>
      </c>
    </row>
    <row r="49" spans="1:15" ht="44.25" customHeight="1">
      <c r="A49" s="263"/>
      <c r="B49" s="315"/>
      <c r="C49" s="178"/>
      <c r="D49" s="197"/>
      <c r="E49" s="180" t="s">
        <v>718</v>
      </c>
      <c r="F49" s="181"/>
      <c r="G49" s="181"/>
      <c r="H49" s="181"/>
      <c r="I49" s="181"/>
      <c r="J49" s="181"/>
      <c r="K49" s="181"/>
      <c r="L49" s="181"/>
      <c r="M49" s="181"/>
      <c r="N49" s="181"/>
      <c r="O49" s="182"/>
    </row>
    <row r="50" spans="1:15" ht="30" customHeight="1">
      <c r="A50" s="263"/>
      <c r="B50" s="315"/>
      <c r="C50" s="178"/>
      <c r="D50" s="197"/>
      <c r="E50" s="183" t="s">
        <v>704</v>
      </c>
      <c r="F50" s="184"/>
      <c r="G50" s="184"/>
      <c r="H50" s="184"/>
      <c r="I50" s="184"/>
      <c r="J50" s="184"/>
      <c r="K50" s="184"/>
      <c r="L50" s="184"/>
      <c r="M50" s="184"/>
      <c r="N50" s="184"/>
      <c r="O50" s="185"/>
    </row>
    <row r="51" spans="1:15" ht="39" customHeight="1">
      <c r="A51" s="263"/>
      <c r="B51" s="315"/>
      <c r="C51" s="178" t="s">
        <v>485</v>
      </c>
      <c r="D51" s="179" t="s">
        <v>134</v>
      </c>
      <c r="E51" s="127" t="s">
        <v>486</v>
      </c>
      <c r="F51" s="117" t="s">
        <v>487</v>
      </c>
      <c r="G51" s="117" t="s">
        <v>299</v>
      </c>
      <c r="H51" s="35" t="s">
        <v>488</v>
      </c>
      <c r="I51" s="127" t="s">
        <v>489</v>
      </c>
      <c r="J51" s="117"/>
      <c r="K51" s="100">
        <v>4000</v>
      </c>
      <c r="L51" s="101">
        <v>0</v>
      </c>
      <c r="M51" s="109" t="s">
        <v>580</v>
      </c>
      <c r="N51" s="109"/>
      <c r="O51" s="64">
        <f t="shared" si="0"/>
        <v>4000</v>
      </c>
    </row>
    <row r="52" spans="1:15" ht="34.5" customHeight="1">
      <c r="A52" s="263"/>
      <c r="B52" s="315"/>
      <c r="C52" s="178"/>
      <c r="D52" s="179"/>
      <c r="E52" s="180" t="s">
        <v>490</v>
      </c>
      <c r="F52" s="181"/>
      <c r="G52" s="181"/>
      <c r="H52" s="181"/>
      <c r="I52" s="181"/>
      <c r="J52" s="181"/>
      <c r="K52" s="181"/>
      <c r="L52" s="181"/>
      <c r="M52" s="181"/>
      <c r="N52" s="181"/>
      <c r="O52" s="182"/>
    </row>
    <row r="53" spans="1:15" ht="33" customHeight="1">
      <c r="A53" s="263"/>
      <c r="B53" s="315"/>
      <c r="C53" s="178"/>
      <c r="D53" s="179"/>
      <c r="E53" s="183" t="s">
        <v>631</v>
      </c>
      <c r="F53" s="184"/>
      <c r="G53" s="184"/>
      <c r="H53" s="184"/>
      <c r="I53" s="184"/>
      <c r="J53" s="184"/>
      <c r="K53" s="184"/>
      <c r="L53" s="184"/>
      <c r="M53" s="184"/>
      <c r="N53" s="184"/>
      <c r="O53" s="185"/>
    </row>
    <row r="54" spans="1:15" ht="55.5" customHeight="1">
      <c r="A54" s="263"/>
      <c r="B54" s="315"/>
      <c r="C54" s="178" t="s">
        <v>491</v>
      </c>
      <c r="D54" s="196" t="s">
        <v>72</v>
      </c>
      <c r="E54" s="117" t="s">
        <v>492</v>
      </c>
      <c r="F54" s="117" t="s">
        <v>493</v>
      </c>
      <c r="G54" s="117" t="s">
        <v>321</v>
      </c>
      <c r="H54" s="35" t="s">
        <v>494</v>
      </c>
      <c r="I54" s="127" t="s">
        <v>495</v>
      </c>
      <c r="J54" s="127">
        <v>5</v>
      </c>
      <c r="K54" s="100">
        <v>30000</v>
      </c>
      <c r="L54" s="101">
        <v>0</v>
      </c>
      <c r="M54" s="109">
        <v>9639</v>
      </c>
      <c r="N54" s="109">
        <v>0</v>
      </c>
      <c r="O54" s="64">
        <f t="shared" si="0"/>
        <v>39639</v>
      </c>
    </row>
    <row r="55" spans="1:15" ht="31.5" customHeight="1">
      <c r="A55" s="263"/>
      <c r="B55" s="315"/>
      <c r="C55" s="178"/>
      <c r="D55" s="196"/>
      <c r="E55" s="180" t="s">
        <v>496</v>
      </c>
      <c r="F55" s="181"/>
      <c r="G55" s="181"/>
      <c r="H55" s="181"/>
      <c r="I55" s="181"/>
      <c r="J55" s="181"/>
      <c r="K55" s="181"/>
      <c r="L55" s="181"/>
      <c r="M55" s="181"/>
      <c r="N55" s="181"/>
      <c r="O55" s="182"/>
    </row>
    <row r="56" spans="1:15" ht="78" customHeight="1">
      <c r="A56" s="263"/>
      <c r="B56" s="315"/>
      <c r="C56" s="178"/>
      <c r="D56" s="196"/>
      <c r="E56" s="203" t="s">
        <v>642</v>
      </c>
      <c r="F56" s="204"/>
      <c r="G56" s="204"/>
      <c r="H56" s="204"/>
      <c r="I56" s="204"/>
      <c r="J56" s="204"/>
      <c r="K56" s="204"/>
      <c r="L56" s="204"/>
      <c r="M56" s="204"/>
      <c r="N56" s="204"/>
      <c r="O56" s="205"/>
    </row>
    <row r="57" spans="1:15" ht="49.5" customHeight="1">
      <c r="A57" s="263"/>
      <c r="B57" s="315"/>
      <c r="C57" s="178" t="s">
        <v>497</v>
      </c>
      <c r="D57" s="179" t="s">
        <v>134</v>
      </c>
      <c r="E57" s="117" t="s">
        <v>492</v>
      </c>
      <c r="F57" s="117" t="s">
        <v>498</v>
      </c>
      <c r="G57" s="117" t="s">
        <v>20</v>
      </c>
      <c r="H57" s="35" t="s">
        <v>641</v>
      </c>
      <c r="I57" s="127" t="s">
        <v>499</v>
      </c>
      <c r="J57" s="127">
        <v>531</v>
      </c>
      <c r="K57" s="100">
        <v>5000</v>
      </c>
      <c r="L57" s="101">
        <v>0</v>
      </c>
      <c r="M57" s="109">
        <v>1453.91</v>
      </c>
      <c r="N57" s="109">
        <v>0</v>
      </c>
      <c r="O57" s="64">
        <f t="shared" si="0"/>
        <v>6453.91</v>
      </c>
    </row>
    <row r="58" spans="1:15" ht="47.25" customHeight="1">
      <c r="A58" s="263"/>
      <c r="B58" s="315"/>
      <c r="C58" s="178"/>
      <c r="D58" s="179"/>
      <c r="E58" s="180" t="s">
        <v>500</v>
      </c>
      <c r="F58" s="181"/>
      <c r="G58" s="181"/>
      <c r="H58" s="181"/>
      <c r="I58" s="181"/>
      <c r="J58" s="181"/>
      <c r="K58" s="181"/>
      <c r="L58" s="181"/>
      <c r="M58" s="181"/>
      <c r="N58" s="181"/>
      <c r="O58" s="182"/>
    </row>
    <row r="59" spans="1:15" ht="53.25" customHeight="1">
      <c r="A59" s="263"/>
      <c r="B59" s="315"/>
      <c r="C59" s="178"/>
      <c r="D59" s="179"/>
      <c r="E59" s="183" t="s">
        <v>632</v>
      </c>
      <c r="F59" s="184"/>
      <c r="G59" s="184"/>
      <c r="H59" s="184"/>
      <c r="I59" s="184"/>
      <c r="J59" s="184"/>
      <c r="K59" s="184"/>
      <c r="L59" s="184"/>
      <c r="M59" s="184"/>
      <c r="N59" s="184"/>
      <c r="O59" s="185"/>
    </row>
    <row r="60" spans="1:15" ht="25.5">
      <c r="A60" s="263"/>
      <c r="B60" s="315"/>
      <c r="C60" s="178" t="s">
        <v>501</v>
      </c>
      <c r="D60" s="179" t="s">
        <v>134</v>
      </c>
      <c r="E60" s="117" t="s">
        <v>492</v>
      </c>
      <c r="F60" s="117" t="s">
        <v>502</v>
      </c>
      <c r="G60" s="117" t="s">
        <v>51</v>
      </c>
      <c r="H60" s="35" t="s">
        <v>503</v>
      </c>
      <c r="I60" s="127" t="s">
        <v>504</v>
      </c>
      <c r="J60" s="127">
        <v>891</v>
      </c>
      <c r="K60" s="100">
        <v>0</v>
      </c>
      <c r="L60" s="101">
        <v>0</v>
      </c>
      <c r="M60" s="109">
        <v>46108.23</v>
      </c>
      <c r="N60" s="109">
        <v>0</v>
      </c>
      <c r="O60" s="64">
        <f t="shared" si="0"/>
        <v>46108.23</v>
      </c>
    </row>
    <row r="61" spans="1:15" ht="36" customHeight="1">
      <c r="A61" s="263"/>
      <c r="B61" s="315"/>
      <c r="C61" s="178"/>
      <c r="D61" s="179"/>
      <c r="E61" s="180" t="s">
        <v>505</v>
      </c>
      <c r="F61" s="181"/>
      <c r="G61" s="181"/>
      <c r="H61" s="181"/>
      <c r="I61" s="181"/>
      <c r="J61" s="181"/>
      <c r="K61" s="181"/>
      <c r="L61" s="181"/>
      <c r="M61" s="181"/>
      <c r="N61" s="181"/>
      <c r="O61" s="182"/>
    </row>
    <row r="62" spans="1:15" ht="21" customHeight="1">
      <c r="A62" s="263"/>
      <c r="B62" s="315"/>
      <c r="C62" s="178"/>
      <c r="D62" s="179"/>
      <c r="E62" s="183" t="s">
        <v>771</v>
      </c>
      <c r="F62" s="184"/>
      <c r="G62" s="184"/>
      <c r="H62" s="184"/>
      <c r="I62" s="184"/>
      <c r="J62" s="184"/>
      <c r="K62" s="184"/>
      <c r="L62" s="184"/>
      <c r="M62" s="184"/>
      <c r="N62" s="184"/>
      <c r="O62" s="185"/>
    </row>
    <row r="63" spans="1:15" ht="70.5" customHeight="1">
      <c r="A63" s="263"/>
      <c r="B63" s="315"/>
      <c r="C63" s="178" t="s">
        <v>506</v>
      </c>
      <c r="D63" s="196" t="s">
        <v>55</v>
      </c>
      <c r="E63" s="117" t="s">
        <v>507</v>
      </c>
      <c r="F63" s="127" t="s">
        <v>19</v>
      </c>
      <c r="G63" s="80" t="s">
        <v>508</v>
      </c>
      <c r="H63" s="35" t="s">
        <v>39</v>
      </c>
      <c r="I63" s="117" t="s">
        <v>509</v>
      </c>
      <c r="J63" s="80">
        <v>0</v>
      </c>
      <c r="K63" s="99">
        <v>14800</v>
      </c>
      <c r="L63" s="101">
        <v>0</v>
      </c>
      <c r="M63" s="109">
        <v>0</v>
      </c>
      <c r="N63" s="109">
        <v>0</v>
      </c>
      <c r="O63" s="64">
        <f t="shared" si="0"/>
        <v>14800</v>
      </c>
    </row>
    <row r="64" spans="1:15" ht="39.75" customHeight="1">
      <c r="A64" s="263"/>
      <c r="B64" s="315"/>
      <c r="C64" s="178"/>
      <c r="D64" s="196"/>
      <c r="E64" s="180" t="s">
        <v>759</v>
      </c>
      <c r="F64" s="181"/>
      <c r="G64" s="181"/>
      <c r="H64" s="181"/>
      <c r="I64" s="181"/>
      <c r="J64" s="181"/>
      <c r="K64" s="181"/>
      <c r="L64" s="181"/>
      <c r="M64" s="181"/>
      <c r="N64" s="181"/>
      <c r="O64" s="182"/>
    </row>
    <row r="65" spans="1:15" ht="21" customHeight="1">
      <c r="A65" s="263"/>
      <c r="B65" s="315"/>
      <c r="C65" s="178"/>
      <c r="D65" s="196"/>
      <c r="E65" s="183" t="s">
        <v>510</v>
      </c>
      <c r="F65" s="184"/>
      <c r="G65" s="184"/>
      <c r="H65" s="184"/>
      <c r="I65" s="184"/>
      <c r="J65" s="184"/>
      <c r="K65" s="184"/>
      <c r="L65" s="184"/>
      <c r="M65" s="184"/>
      <c r="N65" s="184"/>
      <c r="O65" s="185"/>
    </row>
    <row r="66" spans="1:15" ht="45.75" customHeight="1">
      <c r="A66" s="263"/>
      <c r="B66" s="315"/>
      <c r="C66" s="178" t="s">
        <v>705</v>
      </c>
      <c r="D66" s="197" t="s">
        <v>99</v>
      </c>
      <c r="E66" s="117" t="s">
        <v>511</v>
      </c>
      <c r="F66" s="118"/>
      <c r="G66" s="117" t="s">
        <v>150</v>
      </c>
      <c r="H66" s="35" t="s">
        <v>512</v>
      </c>
      <c r="I66" s="127" t="s">
        <v>513</v>
      </c>
      <c r="J66" s="127">
        <v>0</v>
      </c>
      <c r="K66" s="100">
        <v>0</v>
      </c>
      <c r="L66" s="100">
        <v>0</v>
      </c>
      <c r="M66" s="100">
        <v>0</v>
      </c>
      <c r="N66" s="100">
        <v>0</v>
      </c>
      <c r="O66" s="64">
        <f t="shared" si="0"/>
        <v>0</v>
      </c>
    </row>
    <row r="67" spans="1:15" ht="33.75" customHeight="1">
      <c r="A67" s="263"/>
      <c r="B67" s="315"/>
      <c r="C67" s="178"/>
      <c r="D67" s="197"/>
      <c r="E67" s="180" t="s">
        <v>514</v>
      </c>
      <c r="F67" s="181"/>
      <c r="G67" s="181"/>
      <c r="H67" s="181"/>
      <c r="I67" s="181"/>
      <c r="J67" s="181"/>
      <c r="K67" s="181"/>
      <c r="L67" s="181"/>
      <c r="M67" s="181"/>
      <c r="N67" s="181"/>
      <c r="O67" s="182"/>
    </row>
    <row r="68" spans="1:15" ht="21" customHeight="1">
      <c r="A68" s="263"/>
      <c r="B68" s="315"/>
      <c r="C68" s="178"/>
      <c r="D68" s="197"/>
      <c r="E68" s="183" t="s">
        <v>515</v>
      </c>
      <c r="F68" s="308"/>
      <c r="G68" s="308"/>
      <c r="H68" s="308"/>
      <c r="I68" s="308"/>
      <c r="J68" s="308"/>
      <c r="K68" s="308"/>
      <c r="L68" s="308"/>
      <c r="M68" s="308"/>
      <c r="N68" s="308"/>
      <c r="O68" s="309"/>
    </row>
    <row r="69" spans="1:15" ht="57" customHeight="1">
      <c r="A69" s="263"/>
      <c r="B69" s="315"/>
      <c r="C69" s="264" t="s">
        <v>516</v>
      </c>
      <c r="D69" s="239" t="s">
        <v>134</v>
      </c>
      <c r="E69" s="127" t="s">
        <v>517</v>
      </c>
      <c r="F69" s="127" t="s">
        <v>45</v>
      </c>
      <c r="G69" s="127" t="s">
        <v>25</v>
      </c>
      <c r="H69" s="127" t="s">
        <v>518</v>
      </c>
      <c r="I69" s="127" t="s">
        <v>519</v>
      </c>
      <c r="J69" s="127">
        <v>1</v>
      </c>
      <c r="K69" s="106">
        <v>0</v>
      </c>
      <c r="L69" s="101">
        <v>0</v>
      </c>
      <c r="M69" s="47">
        <v>6260</v>
      </c>
      <c r="N69" s="109">
        <v>0</v>
      </c>
      <c r="O69" s="64">
        <f>SUM(L69:N69)</f>
        <v>6260</v>
      </c>
    </row>
    <row r="70" spans="1:15" ht="30.75" customHeight="1">
      <c r="A70" s="263"/>
      <c r="B70" s="315"/>
      <c r="C70" s="264"/>
      <c r="D70" s="322"/>
      <c r="E70" s="180" t="s">
        <v>758</v>
      </c>
      <c r="F70" s="181"/>
      <c r="G70" s="181"/>
      <c r="H70" s="181"/>
      <c r="I70" s="181"/>
      <c r="J70" s="181"/>
      <c r="K70" s="181"/>
      <c r="L70" s="181"/>
      <c r="M70" s="181"/>
      <c r="N70" s="181"/>
      <c r="O70" s="182"/>
    </row>
    <row r="71" spans="1:15" ht="53.25" customHeight="1">
      <c r="A71" s="263"/>
      <c r="B71" s="315"/>
      <c r="C71" s="264"/>
      <c r="D71" s="323"/>
      <c r="E71" s="203" t="s">
        <v>772</v>
      </c>
      <c r="F71" s="204"/>
      <c r="G71" s="204"/>
      <c r="H71" s="204"/>
      <c r="I71" s="204"/>
      <c r="J71" s="204"/>
      <c r="K71" s="204"/>
      <c r="L71" s="204"/>
      <c r="M71" s="204"/>
      <c r="N71" s="204"/>
      <c r="O71" s="205"/>
    </row>
    <row r="72" spans="1:15" ht="54.75" customHeight="1">
      <c r="A72" s="263"/>
      <c r="B72" s="315"/>
      <c r="C72" s="178" t="s">
        <v>520</v>
      </c>
      <c r="D72" s="324" t="s">
        <v>23</v>
      </c>
      <c r="E72" s="117" t="s">
        <v>19</v>
      </c>
      <c r="F72" s="127" t="s">
        <v>521</v>
      </c>
      <c r="G72" s="80" t="s">
        <v>93</v>
      </c>
      <c r="H72" s="35" t="s">
        <v>39</v>
      </c>
      <c r="I72" s="127" t="s">
        <v>522</v>
      </c>
      <c r="J72" s="84">
        <v>0</v>
      </c>
      <c r="K72" s="100">
        <v>0</v>
      </c>
      <c r="L72" s="100">
        <v>0</v>
      </c>
      <c r="M72" s="47">
        <v>0</v>
      </c>
      <c r="N72" s="47">
        <v>0</v>
      </c>
      <c r="O72" s="64">
        <f aca="true" t="shared" si="3" ref="O72:O129">SUM(K72:N72)</f>
        <v>0</v>
      </c>
    </row>
    <row r="73" spans="1:15" ht="30.75" customHeight="1">
      <c r="A73" s="263"/>
      <c r="B73" s="315"/>
      <c r="C73" s="178"/>
      <c r="D73" s="325"/>
      <c r="E73" s="180" t="s">
        <v>757</v>
      </c>
      <c r="F73" s="181"/>
      <c r="G73" s="181"/>
      <c r="H73" s="181"/>
      <c r="I73" s="181"/>
      <c r="J73" s="181"/>
      <c r="K73" s="181"/>
      <c r="L73" s="181"/>
      <c r="M73" s="181"/>
      <c r="N73" s="181"/>
      <c r="O73" s="182"/>
    </row>
    <row r="74" spans="1:15" ht="53.25" customHeight="1">
      <c r="A74" s="263"/>
      <c r="B74" s="315"/>
      <c r="C74" s="178"/>
      <c r="D74" s="326"/>
      <c r="E74" s="183" t="s">
        <v>523</v>
      </c>
      <c r="F74" s="184"/>
      <c r="G74" s="184"/>
      <c r="H74" s="184"/>
      <c r="I74" s="184"/>
      <c r="J74" s="184"/>
      <c r="K74" s="184"/>
      <c r="L74" s="184"/>
      <c r="M74" s="184"/>
      <c r="N74" s="184"/>
      <c r="O74" s="185"/>
    </row>
    <row r="75" spans="1:15" ht="51.75" customHeight="1">
      <c r="A75" s="263"/>
      <c r="B75" s="316" t="s">
        <v>524</v>
      </c>
      <c r="C75" s="178" t="s">
        <v>525</v>
      </c>
      <c r="D75" s="273" t="s">
        <v>18</v>
      </c>
      <c r="E75" s="124" t="s">
        <v>19</v>
      </c>
      <c r="F75" s="124" t="s">
        <v>526</v>
      </c>
      <c r="G75" s="124" t="s">
        <v>62</v>
      </c>
      <c r="H75" s="35" t="s">
        <v>39</v>
      </c>
      <c r="I75" s="127" t="s">
        <v>527</v>
      </c>
      <c r="J75" s="127">
        <v>6</v>
      </c>
      <c r="K75" s="100">
        <v>3000</v>
      </c>
      <c r="L75" s="100">
        <v>0</v>
      </c>
      <c r="M75" s="47">
        <v>0</v>
      </c>
      <c r="N75" s="47">
        <v>0</v>
      </c>
      <c r="O75" s="64">
        <f t="shared" si="3"/>
        <v>3000</v>
      </c>
    </row>
    <row r="76" spans="1:15" ht="29.25" customHeight="1">
      <c r="A76" s="263"/>
      <c r="B76" s="316"/>
      <c r="C76" s="178"/>
      <c r="D76" s="273"/>
      <c r="E76" s="180" t="s">
        <v>528</v>
      </c>
      <c r="F76" s="181"/>
      <c r="G76" s="181"/>
      <c r="H76" s="181"/>
      <c r="I76" s="181"/>
      <c r="J76" s="181"/>
      <c r="K76" s="181"/>
      <c r="L76" s="181"/>
      <c r="M76" s="181"/>
      <c r="N76" s="181"/>
      <c r="O76" s="182"/>
    </row>
    <row r="77" spans="1:15" ht="21.75" customHeight="1">
      <c r="A77" s="263"/>
      <c r="B77" s="316"/>
      <c r="C77" s="178"/>
      <c r="D77" s="273"/>
      <c r="E77" s="305" t="s">
        <v>529</v>
      </c>
      <c r="F77" s="306"/>
      <c r="G77" s="306"/>
      <c r="H77" s="306"/>
      <c r="I77" s="306"/>
      <c r="J77" s="306"/>
      <c r="K77" s="306"/>
      <c r="L77" s="306"/>
      <c r="M77" s="306"/>
      <c r="N77" s="306"/>
      <c r="O77" s="307"/>
    </row>
    <row r="78" spans="1:15" ht="44.25" customHeight="1">
      <c r="A78" s="263"/>
      <c r="B78" s="316"/>
      <c r="C78" s="178" t="s">
        <v>530</v>
      </c>
      <c r="D78" s="273" t="s">
        <v>134</v>
      </c>
      <c r="E78" s="117" t="s">
        <v>531</v>
      </c>
      <c r="F78" s="35" t="s">
        <v>532</v>
      </c>
      <c r="G78" s="117" t="s">
        <v>207</v>
      </c>
      <c r="H78" s="85" t="s">
        <v>533</v>
      </c>
      <c r="I78" s="127" t="s">
        <v>489</v>
      </c>
      <c r="J78" s="131">
        <v>216</v>
      </c>
      <c r="K78" s="100">
        <v>5000</v>
      </c>
      <c r="L78" s="101">
        <v>0</v>
      </c>
      <c r="M78" s="109">
        <v>50000</v>
      </c>
      <c r="N78" s="109">
        <v>0</v>
      </c>
      <c r="O78" s="64">
        <f t="shared" si="3"/>
        <v>55000</v>
      </c>
    </row>
    <row r="79" spans="1:15" ht="35.25" customHeight="1">
      <c r="A79" s="263"/>
      <c r="B79" s="316"/>
      <c r="C79" s="178"/>
      <c r="D79" s="273"/>
      <c r="E79" s="180" t="s">
        <v>534</v>
      </c>
      <c r="F79" s="181"/>
      <c r="G79" s="181"/>
      <c r="H79" s="181"/>
      <c r="I79" s="181"/>
      <c r="J79" s="181"/>
      <c r="K79" s="181"/>
      <c r="L79" s="181"/>
      <c r="M79" s="181"/>
      <c r="N79" s="181"/>
      <c r="O79" s="182"/>
    </row>
    <row r="80" spans="1:15" ht="96.75" customHeight="1">
      <c r="A80" s="263"/>
      <c r="B80" s="316"/>
      <c r="C80" s="178"/>
      <c r="D80" s="273"/>
      <c r="E80" s="183" t="s">
        <v>714</v>
      </c>
      <c r="F80" s="184"/>
      <c r="G80" s="184"/>
      <c r="H80" s="184"/>
      <c r="I80" s="184"/>
      <c r="J80" s="184"/>
      <c r="K80" s="184"/>
      <c r="L80" s="184"/>
      <c r="M80" s="184"/>
      <c r="N80" s="184"/>
      <c r="O80" s="185"/>
    </row>
    <row r="81" spans="1:15" ht="42" customHeight="1">
      <c r="A81" s="263"/>
      <c r="B81" s="316" t="s">
        <v>535</v>
      </c>
      <c r="C81" s="221" t="s">
        <v>536</v>
      </c>
      <c r="D81" s="284" t="s">
        <v>23</v>
      </c>
      <c r="E81" s="117" t="s">
        <v>45</v>
      </c>
      <c r="F81" s="80" t="s">
        <v>537</v>
      </c>
      <c r="G81" s="80" t="s">
        <v>93</v>
      </c>
      <c r="H81" s="35" t="s">
        <v>39</v>
      </c>
      <c r="I81" s="127" t="s">
        <v>538</v>
      </c>
      <c r="J81" s="127">
        <v>0</v>
      </c>
      <c r="K81" s="100">
        <v>0</v>
      </c>
      <c r="L81" s="101">
        <v>0</v>
      </c>
      <c r="M81" s="109">
        <v>0</v>
      </c>
      <c r="N81" s="109">
        <v>0</v>
      </c>
      <c r="O81" s="64">
        <f t="shared" si="3"/>
        <v>0</v>
      </c>
    </row>
    <row r="82" spans="1:15" ht="21.75" customHeight="1">
      <c r="A82" s="263"/>
      <c r="B82" s="316"/>
      <c r="C82" s="221"/>
      <c r="D82" s="284"/>
      <c r="E82" s="183" t="s">
        <v>773</v>
      </c>
      <c r="F82" s="184"/>
      <c r="G82" s="184"/>
      <c r="H82" s="184"/>
      <c r="I82" s="184"/>
      <c r="J82" s="184"/>
      <c r="K82" s="184"/>
      <c r="L82" s="184"/>
      <c r="M82" s="184"/>
      <c r="N82" s="184"/>
      <c r="O82" s="185"/>
    </row>
    <row r="83" spans="1:15" ht="59.25" customHeight="1">
      <c r="A83" s="263"/>
      <c r="B83" s="316"/>
      <c r="C83" s="221"/>
      <c r="D83" s="284"/>
      <c r="E83" s="183" t="s">
        <v>523</v>
      </c>
      <c r="F83" s="184"/>
      <c r="G83" s="184"/>
      <c r="H83" s="184"/>
      <c r="I83" s="184"/>
      <c r="J83" s="184"/>
      <c r="K83" s="184"/>
      <c r="L83" s="184"/>
      <c r="M83" s="184"/>
      <c r="N83" s="184"/>
      <c r="O83" s="185"/>
    </row>
    <row r="84" spans="1:15" ht="48.75" customHeight="1">
      <c r="A84" s="263"/>
      <c r="B84" s="316"/>
      <c r="C84" s="178" t="s">
        <v>539</v>
      </c>
      <c r="D84" s="284" t="s">
        <v>23</v>
      </c>
      <c r="E84" s="117" t="s">
        <v>45</v>
      </c>
      <c r="F84" s="80" t="s">
        <v>537</v>
      </c>
      <c r="G84" s="80" t="s">
        <v>540</v>
      </c>
      <c r="H84" s="35" t="s">
        <v>541</v>
      </c>
      <c r="I84" s="127" t="s">
        <v>542</v>
      </c>
      <c r="J84" s="127">
        <v>0</v>
      </c>
      <c r="K84" s="100">
        <v>7272</v>
      </c>
      <c r="L84" s="101">
        <v>0</v>
      </c>
      <c r="M84" s="109">
        <v>0</v>
      </c>
      <c r="N84" s="109">
        <v>0</v>
      </c>
      <c r="O84" s="64">
        <f t="shared" si="3"/>
        <v>7272</v>
      </c>
    </row>
    <row r="85" spans="1:15" ht="27" customHeight="1">
      <c r="A85" s="263"/>
      <c r="B85" s="316"/>
      <c r="C85" s="178"/>
      <c r="D85" s="284"/>
      <c r="E85" s="180" t="s">
        <v>543</v>
      </c>
      <c r="F85" s="181"/>
      <c r="G85" s="181"/>
      <c r="H85" s="181"/>
      <c r="I85" s="181"/>
      <c r="J85" s="181"/>
      <c r="K85" s="181"/>
      <c r="L85" s="181"/>
      <c r="M85" s="181"/>
      <c r="N85" s="181"/>
      <c r="O85" s="182"/>
    </row>
    <row r="86" spans="1:15" ht="60" customHeight="1">
      <c r="A86" s="263"/>
      <c r="B86" s="316"/>
      <c r="C86" s="178"/>
      <c r="D86" s="284"/>
      <c r="E86" s="183" t="s">
        <v>643</v>
      </c>
      <c r="F86" s="184"/>
      <c r="G86" s="184"/>
      <c r="H86" s="184"/>
      <c r="I86" s="184"/>
      <c r="J86" s="184"/>
      <c r="K86" s="184"/>
      <c r="L86" s="184"/>
      <c r="M86" s="184"/>
      <c r="N86" s="184"/>
      <c r="O86" s="185"/>
    </row>
    <row r="87" spans="1:15" ht="51" customHeight="1">
      <c r="A87" s="263"/>
      <c r="B87" s="316"/>
      <c r="C87" s="178" t="s">
        <v>544</v>
      </c>
      <c r="D87" s="284" t="s">
        <v>23</v>
      </c>
      <c r="E87" s="117" t="s">
        <v>45</v>
      </c>
      <c r="F87" s="80"/>
      <c r="G87" s="80" t="s">
        <v>545</v>
      </c>
      <c r="H87" s="35" t="s">
        <v>546</v>
      </c>
      <c r="I87" s="127" t="s">
        <v>547</v>
      </c>
      <c r="J87" s="127">
        <v>0</v>
      </c>
      <c r="K87" s="100">
        <v>0</v>
      </c>
      <c r="L87" s="101">
        <v>0</v>
      </c>
      <c r="M87" s="109">
        <v>0</v>
      </c>
      <c r="N87" s="109">
        <v>0</v>
      </c>
      <c r="O87" s="64">
        <f t="shared" si="3"/>
        <v>0</v>
      </c>
    </row>
    <row r="88" spans="1:15" ht="21" customHeight="1">
      <c r="A88" s="263"/>
      <c r="B88" s="316"/>
      <c r="C88" s="178"/>
      <c r="D88" s="284"/>
      <c r="E88" s="180" t="s">
        <v>548</v>
      </c>
      <c r="F88" s="181"/>
      <c r="G88" s="181"/>
      <c r="H88" s="181"/>
      <c r="I88" s="181"/>
      <c r="J88" s="181"/>
      <c r="K88" s="181"/>
      <c r="L88" s="181"/>
      <c r="M88" s="181"/>
      <c r="N88" s="181"/>
      <c r="O88" s="182"/>
    </row>
    <row r="89" spans="1:15" ht="21" customHeight="1">
      <c r="A89" s="263"/>
      <c r="B89" s="316"/>
      <c r="C89" s="178"/>
      <c r="D89" s="284"/>
      <c r="E89" s="180" t="s">
        <v>615</v>
      </c>
      <c r="F89" s="181"/>
      <c r="G89" s="181"/>
      <c r="H89" s="181"/>
      <c r="I89" s="181"/>
      <c r="J89" s="181"/>
      <c r="K89" s="181"/>
      <c r="L89" s="181"/>
      <c r="M89" s="181"/>
      <c r="N89" s="181"/>
      <c r="O89" s="182"/>
    </row>
    <row r="90" spans="1:15" ht="132" customHeight="1">
      <c r="A90" s="263"/>
      <c r="B90" s="316" t="s">
        <v>549</v>
      </c>
      <c r="C90" s="286" t="s">
        <v>550</v>
      </c>
      <c r="D90" s="273" t="s">
        <v>18</v>
      </c>
      <c r="E90" s="124" t="s">
        <v>551</v>
      </c>
      <c r="F90" s="124" t="s">
        <v>706</v>
      </c>
      <c r="G90" s="124" t="s">
        <v>62</v>
      </c>
      <c r="H90" s="35" t="s">
        <v>39</v>
      </c>
      <c r="I90" s="127" t="s">
        <v>552</v>
      </c>
      <c r="J90" s="127">
        <v>8</v>
      </c>
      <c r="K90" s="99">
        <v>6290</v>
      </c>
      <c r="L90" s="101">
        <v>0</v>
      </c>
      <c r="M90" s="109">
        <v>0</v>
      </c>
      <c r="N90" s="109">
        <v>0</v>
      </c>
      <c r="O90" s="64">
        <f t="shared" si="3"/>
        <v>6290</v>
      </c>
    </row>
    <row r="91" spans="1:15" ht="64.5" customHeight="1">
      <c r="A91" s="263"/>
      <c r="B91" s="316"/>
      <c r="C91" s="286"/>
      <c r="D91" s="273"/>
      <c r="E91" s="180" t="s">
        <v>553</v>
      </c>
      <c r="F91" s="181"/>
      <c r="G91" s="181"/>
      <c r="H91" s="181"/>
      <c r="I91" s="181"/>
      <c r="J91" s="181"/>
      <c r="K91" s="181"/>
      <c r="L91" s="181"/>
      <c r="M91" s="181"/>
      <c r="N91" s="181"/>
      <c r="O91" s="182"/>
    </row>
    <row r="92" spans="1:15" ht="119.25" customHeight="1">
      <c r="A92" s="263"/>
      <c r="B92" s="316"/>
      <c r="C92" s="286"/>
      <c r="D92" s="273"/>
      <c r="E92" s="183" t="s">
        <v>554</v>
      </c>
      <c r="F92" s="184"/>
      <c r="G92" s="184"/>
      <c r="H92" s="184"/>
      <c r="I92" s="184"/>
      <c r="J92" s="184"/>
      <c r="K92" s="184"/>
      <c r="L92" s="184"/>
      <c r="M92" s="184"/>
      <c r="N92" s="184"/>
      <c r="O92" s="185"/>
    </row>
    <row r="93" spans="1:15" ht="38.25">
      <c r="A93" s="263"/>
      <c r="B93" s="316"/>
      <c r="C93" s="178" t="s">
        <v>555</v>
      </c>
      <c r="D93" s="273" t="s">
        <v>18</v>
      </c>
      <c r="E93" s="124" t="s">
        <v>551</v>
      </c>
      <c r="F93" s="124" t="s">
        <v>707</v>
      </c>
      <c r="G93" s="124" t="s">
        <v>556</v>
      </c>
      <c r="H93" s="35" t="s">
        <v>39</v>
      </c>
      <c r="I93" s="127" t="s">
        <v>557</v>
      </c>
      <c r="J93" s="127">
        <v>10</v>
      </c>
      <c r="K93" s="100">
        <v>2576</v>
      </c>
      <c r="L93" s="101">
        <v>0</v>
      </c>
      <c r="M93" s="109">
        <v>0</v>
      </c>
      <c r="N93" s="109">
        <v>0</v>
      </c>
      <c r="O93" s="64">
        <f t="shared" si="3"/>
        <v>2576</v>
      </c>
    </row>
    <row r="94" spans="1:15" ht="18.75" customHeight="1">
      <c r="A94" s="263"/>
      <c r="B94" s="316"/>
      <c r="C94" s="178"/>
      <c r="D94" s="273"/>
      <c r="E94" s="180" t="s">
        <v>756</v>
      </c>
      <c r="F94" s="181"/>
      <c r="G94" s="181"/>
      <c r="H94" s="181"/>
      <c r="I94" s="181"/>
      <c r="J94" s="181"/>
      <c r="K94" s="181"/>
      <c r="L94" s="181"/>
      <c r="M94" s="181"/>
      <c r="N94" s="181"/>
      <c r="O94" s="182"/>
    </row>
    <row r="95" spans="1:15" ht="51.75" customHeight="1">
      <c r="A95" s="263"/>
      <c r="B95" s="316"/>
      <c r="C95" s="178"/>
      <c r="D95" s="273"/>
      <c r="E95" s="183" t="s">
        <v>558</v>
      </c>
      <c r="F95" s="184"/>
      <c r="G95" s="184"/>
      <c r="H95" s="184"/>
      <c r="I95" s="184"/>
      <c r="J95" s="184"/>
      <c r="K95" s="184"/>
      <c r="L95" s="184"/>
      <c r="M95" s="184"/>
      <c r="N95" s="184"/>
      <c r="O95" s="185"/>
    </row>
    <row r="96" spans="1:15" ht="45" customHeight="1">
      <c r="A96" s="263"/>
      <c r="B96" s="316"/>
      <c r="C96" s="286" t="s">
        <v>559</v>
      </c>
      <c r="D96" s="273" t="s">
        <v>18</v>
      </c>
      <c r="E96" s="124" t="s">
        <v>551</v>
      </c>
      <c r="F96" s="130" t="s">
        <v>560</v>
      </c>
      <c r="G96" s="124" t="s">
        <v>38</v>
      </c>
      <c r="H96" s="35" t="s">
        <v>39</v>
      </c>
      <c r="I96" s="127" t="s">
        <v>561</v>
      </c>
      <c r="J96" s="127">
        <v>11</v>
      </c>
      <c r="K96" s="100">
        <v>4420</v>
      </c>
      <c r="L96" s="101">
        <v>0</v>
      </c>
      <c r="M96" s="109">
        <v>0</v>
      </c>
      <c r="N96" s="109">
        <v>0</v>
      </c>
      <c r="O96" s="64">
        <f t="shared" si="3"/>
        <v>4420</v>
      </c>
    </row>
    <row r="97" spans="1:15" ht="26.25" customHeight="1">
      <c r="A97" s="263"/>
      <c r="B97" s="316"/>
      <c r="C97" s="286"/>
      <c r="D97" s="273"/>
      <c r="E97" s="281" t="s">
        <v>562</v>
      </c>
      <c r="F97" s="281"/>
      <c r="G97" s="281"/>
      <c r="H97" s="281"/>
      <c r="I97" s="281"/>
      <c r="J97" s="281"/>
      <c r="K97" s="281"/>
      <c r="L97" s="101"/>
      <c r="M97" s="109"/>
      <c r="N97" s="109"/>
      <c r="O97" s="64">
        <f t="shared" si="3"/>
        <v>0</v>
      </c>
    </row>
    <row r="98" spans="1:15" ht="24" customHeight="1">
      <c r="A98" s="263"/>
      <c r="B98" s="316"/>
      <c r="C98" s="286"/>
      <c r="D98" s="273"/>
      <c r="E98" s="209" t="s">
        <v>563</v>
      </c>
      <c r="F98" s="209"/>
      <c r="G98" s="209"/>
      <c r="H98" s="209"/>
      <c r="I98" s="209"/>
      <c r="J98" s="209"/>
      <c r="K98" s="209"/>
      <c r="L98" s="101"/>
      <c r="M98" s="109"/>
      <c r="N98" s="109"/>
      <c r="O98" s="64">
        <f t="shared" si="3"/>
        <v>0</v>
      </c>
    </row>
    <row r="99" spans="1:15" ht="51.75" customHeight="1">
      <c r="A99" s="263"/>
      <c r="B99" s="316"/>
      <c r="C99" s="178" t="s">
        <v>564</v>
      </c>
      <c r="D99" s="320" t="s">
        <v>134</v>
      </c>
      <c r="E99" s="124" t="s">
        <v>565</v>
      </c>
      <c r="F99" s="130" t="s">
        <v>560</v>
      </c>
      <c r="G99" s="124" t="s">
        <v>207</v>
      </c>
      <c r="H99" s="35" t="s">
        <v>566</v>
      </c>
      <c r="I99" s="127" t="s">
        <v>567</v>
      </c>
      <c r="J99" s="127">
        <v>2</v>
      </c>
      <c r="K99" s="100">
        <v>0</v>
      </c>
      <c r="L99" s="101">
        <v>0</v>
      </c>
      <c r="M99" s="109">
        <v>0</v>
      </c>
      <c r="N99" s="109">
        <v>0</v>
      </c>
      <c r="O99" s="64">
        <f t="shared" si="3"/>
        <v>0</v>
      </c>
    </row>
    <row r="100" spans="1:15" ht="34.5" customHeight="1">
      <c r="A100" s="263"/>
      <c r="B100" s="316"/>
      <c r="C100" s="178"/>
      <c r="D100" s="320"/>
      <c r="E100" s="180" t="s">
        <v>568</v>
      </c>
      <c r="F100" s="181"/>
      <c r="G100" s="181"/>
      <c r="H100" s="181"/>
      <c r="I100" s="181"/>
      <c r="J100" s="181"/>
      <c r="K100" s="181"/>
      <c r="L100" s="181"/>
      <c r="M100" s="181"/>
      <c r="N100" s="181"/>
      <c r="O100" s="182"/>
    </row>
    <row r="101" spans="1:15" ht="35.25" customHeight="1">
      <c r="A101" s="263"/>
      <c r="B101" s="316"/>
      <c r="C101" s="178"/>
      <c r="D101" s="320"/>
      <c r="E101" s="183" t="s">
        <v>569</v>
      </c>
      <c r="F101" s="184"/>
      <c r="G101" s="184"/>
      <c r="H101" s="184"/>
      <c r="I101" s="184"/>
      <c r="J101" s="184"/>
      <c r="K101" s="184"/>
      <c r="L101" s="184"/>
      <c r="M101" s="184"/>
      <c r="N101" s="184"/>
      <c r="O101" s="185"/>
    </row>
    <row r="102" spans="1:15" ht="41.25" customHeight="1">
      <c r="A102" s="263"/>
      <c r="B102" s="316"/>
      <c r="C102" s="178" t="s">
        <v>570</v>
      </c>
      <c r="D102" s="320" t="s">
        <v>134</v>
      </c>
      <c r="E102" s="124" t="s">
        <v>565</v>
      </c>
      <c r="F102" s="130" t="s">
        <v>571</v>
      </c>
      <c r="G102" s="124" t="s">
        <v>207</v>
      </c>
      <c r="H102" s="35" t="s">
        <v>572</v>
      </c>
      <c r="I102" s="127" t="s">
        <v>573</v>
      </c>
      <c r="J102" s="127">
        <v>35</v>
      </c>
      <c r="K102" s="106">
        <v>8000</v>
      </c>
      <c r="L102" s="101">
        <v>0</v>
      </c>
      <c r="M102" s="47">
        <v>0</v>
      </c>
      <c r="N102" s="109">
        <v>17000</v>
      </c>
      <c r="O102" s="64">
        <f>SUM(K102:N102)</f>
        <v>25000</v>
      </c>
    </row>
    <row r="103" spans="1:15" ht="33.75" customHeight="1">
      <c r="A103" s="263"/>
      <c r="B103" s="316"/>
      <c r="C103" s="178"/>
      <c r="D103" s="320"/>
      <c r="E103" s="180" t="s">
        <v>574</v>
      </c>
      <c r="F103" s="181"/>
      <c r="G103" s="181"/>
      <c r="H103" s="181"/>
      <c r="I103" s="181"/>
      <c r="J103" s="181"/>
      <c r="K103" s="181"/>
      <c r="L103" s="181"/>
      <c r="M103" s="181"/>
      <c r="N103" s="181"/>
      <c r="O103" s="182"/>
    </row>
    <row r="104" spans="1:15" ht="117.75" customHeight="1">
      <c r="A104" s="263"/>
      <c r="B104" s="316"/>
      <c r="C104" s="178"/>
      <c r="D104" s="320"/>
      <c r="E104" s="193" t="s">
        <v>719</v>
      </c>
      <c r="F104" s="194"/>
      <c r="G104" s="194"/>
      <c r="H104" s="194"/>
      <c r="I104" s="194"/>
      <c r="J104" s="194"/>
      <c r="K104" s="194"/>
      <c r="L104" s="194"/>
      <c r="M104" s="194"/>
      <c r="N104" s="194"/>
      <c r="O104" s="195"/>
    </row>
    <row r="105" spans="1:15" ht="45.75" customHeight="1">
      <c r="A105" s="263"/>
      <c r="B105" s="316"/>
      <c r="C105" s="317" t="s">
        <v>708</v>
      </c>
      <c r="D105" s="320" t="s">
        <v>134</v>
      </c>
      <c r="E105" s="86" t="s">
        <v>575</v>
      </c>
      <c r="F105" s="86" t="s">
        <v>576</v>
      </c>
      <c r="G105" s="86" t="s">
        <v>577</v>
      </c>
      <c r="H105" s="87" t="s">
        <v>578</v>
      </c>
      <c r="I105" s="86" t="s">
        <v>579</v>
      </c>
      <c r="J105" s="86">
        <v>187</v>
      </c>
      <c r="K105" s="103">
        <v>0</v>
      </c>
      <c r="L105" s="101">
        <v>0</v>
      </c>
      <c r="M105" s="109" t="s">
        <v>580</v>
      </c>
      <c r="N105" s="109"/>
      <c r="O105" s="64">
        <f t="shared" si="3"/>
        <v>0</v>
      </c>
    </row>
    <row r="106" spans="1:15" ht="42.75" customHeight="1">
      <c r="A106" s="263"/>
      <c r="B106" s="316"/>
      <c r="C106" s="317"/>
      <c r="D106" s="320"/>
      <c r="E106" s="293" t="s">
        <v>717</v>
      </c>
      <c r="F106" s="294"/>
      <c r="G106" s="294"/>
      <c r="H106" s="294"/>
      <c r="I106" s="294"/>
      <c r="J106" s="294"/>
      <c r="K106" s="294"/>
      <c r="L106" s="294"/>
      <c r="M106" s="294"/>
      <c r="N106" s="294"/>
      <c r="O106" s="295"/>
    </row>
    <row r="107" spans="1:15" ht="21" customHeight="1">
      <c r="A107" s="263"/>
      <c r="B107" s="316"/>
      <c r="C107" s="317"/>
      <c r="D107" s="320"/>
      <c r="E107" s="296" t="s">
        <v>774</v>
      </c>
      <c r="F107" s="297"/>
      <c r="G107" s="297"/>
      <c r="H107" s="297"/>
      <c r="I107" s="297"/>
      <c r="J107" s="297"/>
      <c r="K107" s="297"/>
      <c r="L107" s="297"/>
      <c r="M107" s="297"/>
      <c r="N107" s="297"/>
      <c r="O107" s="298"/>
    </row>
    <row r="108" spans="1:15" ht="53.25" customHeight="1">
      <c r="A108" s="263"/>
      <c r="B108" s="316"/>
      <c r="C108" s="317" t="s">
        <v>581</v>
      </c>
      <c r="D108" s="321" t="s">
        <v>99</v>
      </c>
      <c r="E108" s="86" t="s">
        <v>575</v>
      </c>
      <c r="F108" s="86" t="s">
        <v>582</v>
      </c>
      <c r="G108" s="86" t="s">
        <v>583</v>
      </c>
      <c r="H108" s="87" t="s">
        <v>584</v>
      </c>
      <c r="I108" s="86" t="s">
        <v>585</v>
      </c>
      <c r="J108" s="86"/>
      <c r="K108" s="103"/>
      <c r="L108" s="101"/>
      <c r="M108" s="109"/>
      <c r="N108" s="109"/>
      <c r="O108" s="64">
        <f t="shared" si="3"/>
        <v>0</v>
      </c>
    </row>
    <row r="109" spans="1:15" ht="20.25" customHeight="1">
      <c r="A109" s="263"/>
      <c r="B109" s="316"/>
      <c r="C109" s="317"/>
      <c r="D109" s="321"/>
      <c r="E109" s="293" t="s">
        <v>586</v>
      </c>
      <c r="F109" s="294"/>
      <c r="G109" s="294"/>
      <c r="H109" s="294"/>
      <c r="I109" s="294"/>
      <c r="J109" s="294"/>
      <c r="K109" s="294"/>
      <c r="L109" s="294"/>
      <c r="M109" s="294"/>
      <c r="N109" s="294"/>
      <c r="O109" s="295"/>
    </row>
    <row r="110" spans="1:15" ht="28.5" customHeight="1">
      <c r="A110" s="263"/>
      <c r="B110" s="316"/>
      <c r="C110" s="317"/>
      <c r="D110" s="321"/>
      <c r="E110" s="299" t="s">
        <v>634</v>
      </c>
      <c r="F110" s="300"/>
      <c r="G110" s="300"/>
      <c r="H110" s="300"/>
      <c r="I110" s="300"/>
      <c r="J110" s="300"/>
      <c r="K110" s="300"/>
      <c r="L110" s="300"/>
      <c r="M110" s="300"/>
      <c r="N110" s="300"/>
      <c r="O110" s="301"/>
    </row>
    <row r="111" spans="1:15" ht="105.75" customHeight="1">
      <c r="A111" s="263"/>
      <c r="B111" s="314" t="s">
        <v>587</v>
      </c>
      <c r="C111" s="221" t="s">
        <v>709</v>
      </c>
      <c r="D111" s="319" t="s">
        <v>18</v>
      </c>
      <c r="E111" s="46" t="s">
        <v>19</v>
      </c>
      <c r="F111" s="46" t="s">
        <v>588</v>
      </c>
      <c r="G111" s="46" t="s">
        <v>207</v>
      </c>
      <c r="H111" s="88" t="s">
        <v>39</v>
      </c>
      <c r="I111" s="131" t="s">
        <v>589</v>
      </c>
      <c r="J111" s="131">
        <v>10</v>
      </c>
      <c r="K111" s="104"/>
      <c r="L111" s="101"/>
      <c r="M111" s="109"/>
      <c r="N111" s="109"/>
      <c r="O111" s="64">
        <f t="shared" si="3"/>
        <v>0</v>
      </c>
    </row>
    <row r="112" spans="1:15" ht="37.5" customHeight="1">
      <c r="A112" s="263"/>
      <c r="B112" s="314"/>
      <c r="C112" s="221"/>
      <c r="D112" s="319"/>
      <c r="E112" s="210" t="s">
        <v>755</v>
      </c>
      <c r="F112" s="211"/>
      <c r="G112" s="211"/>
      <c r="H112" s="211"/>
      <c r="I112" s="211"/>
      <c r="J112" s="211"/>
      <c r="K112" s="211"/>
      <c r="L112" s="211"/>
      <c r="M112" s="211"/>
      <c r="N112" s="211"/>
      <c r="O112" s="212"/>
    </row>
    <row r="113" spans="1:15" ht="81.75" customHeight="1">
      <c r="A113" s="263"/>
      <c r="B113" s="314"/>
      <c r="C113" s="221"/>
      <c r="D113" s="319"/>
      <c r="E113" s="213" t="s">
        <v>633</v>
      </c>
      <c r="F113" s="214"/>
      <c r="G113" s="214"/>
      <c r="H113" s="214"/>
      <c r="I113" s="214"/>
      <c r="J113" s="214"/>
      <c r="K113" s="214"/>
      <c r="L113" s="214"/>
      <c r="M113" s="214"/>
      <c r="N113" s="214"/>
      <c r="O113" s="215"/>
    </row>
    <row r="114" spans="1:15" ht="51.75" customHeight="1">
      <c r="A114" s="263"/>
      <c r="B114" s="316" t="s">
        <v>590</v>
      </c>
      <c r="C114" s="178" t="s">
        <v>591</v>
      </c>
      <c r="D114" s="319" t="s">
        <v>18</v>
      </c>
      <c r="E114" s="124" t="s">
        <v>45</v>
      </c>
      <c r="F114" s="124" t="s">
        <v>592</v>
      </c>
      <c r="G114" s="124" t="s">
        <v>20</v>
      </c>
      <c r="H114" s="35" t="s">
        <v>39</v>
      </c>
      <c r="I114" s="127" t="s">
        <v>567</v>
      </c>
      <c r="J114" s="127">
        <v>25</v>
      </c>
      <c r="K114" s="105">
        <v>20099</v>
      </c>
      <c r="L114" s="101">
        <v>0</v>
      </c>
      <c r="M114" s="109">
        <v>0</v>
      </c>
      <c r="N114" s="109">
        <v>0</v>
      </c>
      <c r="O114" s="64">
        <f t="shared" si="3"/>
        <v>20099</v>
      </c>
    </row>
    <row r="115" spans="1:15" ht="54.75" customHeight="1">
      <c r="A115" s="263"/>
      <c r="B115" s="316"/>
      <c r="C115" s="178"/>
      <c r="D115" s="319"/>
      <c r="E115" s="302" t="s">
        <v>754</v>
      </c>
      <c r="F115" s="303"/>
      <c r="G115" s="303"/>
      <c r="H115" s="303"/>
      <c r="I115" s="303"/>
      <c r="J115" s="303"/>
      <c r="K115" s="303"/>
      <c r="L115" s="303"/>
      <c r="M115" s="303"/>
      <c r="N115" s="303"/>
      <c r="O115" s="304"/>
    </row>
    <row r="116" spans="1:15" ht="98.25" customHeight="1">
      <c r="A116" s="263"/>
      <c r="B116" s="316"/>
      <c r="C116" s="178"/>
      <c r="D116" s="319"/>
      <c r="E116" s="183" t="s">
        <v>593</v>
      </c>
      <c r="F116" s="184"/>
      <c r="G116" s="184"/>
      <c r="H116" s="184"/>
      <c r="I116" s="184"/>
      <c r="J116" s="184"/>
      <c r="K116" s="184"/>
      <c r="L116" s="184"/>
      <c r="M116" s="184"/>
      <c r="N116" s="184"/>
      <c r="O116" s="185"/>
    </row>
    <row r="117" spans="1:15" ht="51" customHeight="1">
      <c r="A117" s="263"/>
      <c r="B117" s="316"/>
      <c r="C117" s="178" t="s">
        <v>710</v>
      </c>
      <c r="D117" s="319" t="s">
        <v>134</v>
      </c>
      <c r="E117" s="117" t="s">
        <v>594</v>
      </c>
      <c r="F117" s="117" t="s">
        <v>595</v>
      </c>
      <c r="G117" s="117" t="s">
        <v>207</v>
      </c>
      <c r="H117" s="35" t="s">
        <v>596</v>
      </c>
      <c r="I117" s="127" t="s">
        <v>597</v>
      </c>
      <c r="J117" s="127">
        <v>11</v>
      </c>
      <c r="K117" s="100">
        <v>0</v>
      </c>
      <c r="L117" s="101">
        <v>0</v>
      </c>
      <c r="M117" s="109">
        <v>4715</v>
      </c>
      <c r="N117" s="109">
        <v>585</v>
      </c>
      <c r="O117" s="64">
        <f t="shared" si="3"/>
        <v>5300</v>
      </c>
    </row>
    <row r="118" spans="1:15" ht="23.25" customHeight="1">
      <c r="A118" s="263"/>
      <c r="B118" s="316"/>
      <c r="C118" s="178"/>
      <c r="D118" s="319"/>
      <c r="E118" s="180" t="s">
        <v>598</v>
      </c>
      <c r="F118" s="181"/>
      <c r="G118" s="181"/>
      <c r="H118" s="181"/>
      <c r="I118" s="181"/>
      <c r="J118" s="181"/>
      <c r="K118" s="181"/>
      <c r="L118" s="181"/>
      <c r="M118" s="181"/>
      <c r="N118" s="181"/>
      <c r="O118" s="182"/>
    </row>
    <row r="119" spans="1:15" ht="23.25" customHeight="1">
      <c r="A119" s="263"/>
      <c r="B119" s="316"/>
      <c r="C119" s="178"/>
      <c r="D119" s="319"/>
      <c r="E119" s="183" t="s">
        <v>599</v>
      </c>
      <c r="F119" s="184"/>
      <c r="G119" s="184"/>
      <c r="H119" s="184"/>
      <c r="I119" s="184"/>
      <c r="J119" s="184"/>
      <c r="K119" s="184"/>
      <c r="L119" s="184"/>
      <c r="M119" s="184"/>
      <c r="N119" s="184"/>
      <c r="O119" s="185"/>
    </row>
    <row r="120" spans="1:15" ht="37.5" customHeight="1">
      <c r="A120" s="263"/>
      <c r="B120" s="316"/>
      <c r="C120" s="178" t="s">
        <v>711</v>
      </c>
      <c r="D120" s="319" t="s">
        <v>134</v>
      </c>
      <c r="E120" s="117" t="s">
        <v>594</v>
      </c>
      <c r="F120" s="117" t="s">
        <v>595</v>
      </c>
      <c r="G120" s="80" t="s">
        <v>207</v>
      </c>
      <c r="H120" s="35" t="s">
        <v>596</v>
      </c>
      <c r="I120" s="127" t="s">
        <v>597</v>
      </c>
      <c r="J120" s="127">
        <v>10</v>
      </c>
      <c r="K120" s="100">
        <v>0</v>
      </c>
      <c r="L120" s="101">
        <v>0</v>
      </c>
      <c r="M120" s="109">
        <v>515</v>
      </c>
      <c r="N120" s="109">
        <v>585</v>
      </c>
      <c r="O120" s="64">
        <f t="shared" si="3"/>
        <v>1100</v>
      </c>
    </row>
    <row r="121" spans="1:15" ht="28.5" customHeight="1">
      <c r="A121" s="263"/>
      <c r="B121" s="316"/>
      <c r="C121" s="178"/>
      <c r="D121" s="319"/>
      <c r="E121" s="180" t="s">
        <v>600</v>
      </c>
      <c r="F121" s="181"/>
      <c r="G121" s="181"/>
      <c r="H121" s="181"/>
      <c r="I121" s="181"/>
      <c r="J121" s="181"/>
      <c r="K121" s="181"/>
      <c r="L121" s="181"/>
      <c r="M121" s="181"/>
      <c r="N121" s="181"/>
      <c r="O121" s="182"/>
    </row>
    <row r="122" spans="1:15" ht="23.25" customHeight="1">
      <c r="A122" s="263"/>
      <c r="B122" s="316"/>
      <c r="C122" s="178"/>
      <c r="D122" s="319"/>
      <c r="E122" s="183" t="s">
        <v>601</v>
      </c>
      <c r="F122" s="184"/>
      <c r="G122" s="184"/>
      <c r="H122" s="184"/>
      <c r="I122" s="184"/>
      <c r="J122" s="184"/>
      <c r="K122" s="184"/>
      <c r="L122" s="184"/>
      <c r="M122" s="184"/>
      <c r="N122" s="184"/>
      <c r="O122" s="185"/>
    </row>
    <row r="123" spans="1:15" ht="41.25" customHeight="1">
      <c r="A123" s="263"/>
      <c r="B123" s="316"/>
      <c r="C123" s="178" t="s">
        <v>602</v>
      </c>
      <c r="D123" s="319" t="s">
        <v>134</v>
      </c>
      <c r="E123" s="117" t="s">
        <v>492</v>
      </c>
      <c r="F123" s="117"/>
      <c r="G123" s="117" t="s">
        <v>62</v>
      </c>
      <c r="H123" s="35" t="s">
        <v>603</v>
      </c>
      <c r="I123" s="127" t="s">
        <v>504</v>
      </c>
      <c r="J123" s="127">
        <v>546</v>
      </c>
      <c r="K123" s="135">
        <v>650</v>
      </c>
      <c r="L123" s="136">
        <v>0</v>
      </c>
      <c r="M123" s="136">
        <v>12780.2</v>
      </c>
      <c r="N123" s="136">
        <v>11000</v>
      </c>
      <c r="O123" s="64">
        <f>SUM(K123:N123)</f>
        <v>24430.2</v>
      </c>
    </row>
    <row r="124" spans="1:15" ht="33" customHeight="1">
      <c r="A124" s="263"/>
      <c r="B124" s="316"/>
      <c r="C124" s="178"/>
      <c r="D124" s="319"/>
      <c r="E124" s="180" t="s">
        <v>604</v>
      </c>
      <c r="F124" s="181"/>
      <c r="G124" s="181"/>
      <c r="H124" s="181"/>
      <c r="I124" s="181"/>
      <c r="J124" s="181"/>
      <c r="K124" s="181"/>
      <c r="L124" s="181"/>
      <c r="M124" s="181"/>
      <c r="N124" s="181"/>
      <c r="O124" s="182"/>
    </row>
    <row r="125" spans="1:15" ht="57.75" customHeight="1">
      <c r="A125" s="263"/>
      <c r="B125" s="316"/>
      <c r="C125" s="178"/>
      <c r="D125" s="319"/>
      <c r="E125" s="183" t="s">
        <v>635</v>
      </c>
      <c r="F125" s="181"/>
      <c r="G125" s="181"/>
      <c r="H125" s="181"/>
      <c r="I125" s="181"/>
      <c r="J125" s="181"/>
      <c r="K125" s="181"/>
      <c r="L125" s="181"/>
      <c r="M125" s="181"/>
      <c r="N125" s="181"/>
      <c r="O125" s="182"/>
    </row>
    <row r="126" spans="1:15" ht="28.5" customHeight="1">
      <c r="A126" s="263"/>
      <c r="B126" s="316"/>
      <c r="C126" s="178" t="s">
        <v>605</v>
      </c>
      <c r="D126" s="319" t="s">
        <v>134</v>
      </c>
      <c r="E126" s="117" t="s">
        <v>594</v>
      </c>
      <c r="F126" s="117" t="s">
        <v>45</v>
      </c>
      <c r="G126" s="80" t="s">
        <v>88</v>
      </c>
      <c r="H126" s="35" t="s">
        <v>606</v>
      </c>
      <c r="I126" s="127" t="s">
        <v>607</v>
      </c>
      <c r="J126" s="127">
        <v>477</v>
      </c>
      <c r="K126" s="100">
        <v>4880</v>
      </c>
      <c r="L126" s="101">
        <v>0</v>
      </c>
      <c r="M126" s="109">
        <v>200</v>
      </c>
      <c r="N126" s="109">
        <v>0</v>
      </c>
      <c r="O126" s="64">
        <f t="shared" si="3"/>
        <v>5080</v>
      </c>
    </row>
    <row r="127" spans="1:15" ht="28.5" customHeight="1">
      <c r="A127" s="263"/>
      <c r="B127" s="316"/>
      <c r="C127" s="178"/>
      <c r="D127" s="319"/>
      <c r="E127" s="180" t="s">
        <v>608</v>
      </c>
      <c r="F127" s="181"/>
      <c r="G127" s="181"/>
      <c r="H127" s="181"/>
      <c r="I127" s="181"/>
      <c r="J127" s="181"/>
      <c r="K127" s="181"/>
      <c r="L127" s="181"/>
      <c r="M127" s="181"/>
      <c r="N127" s="181"/>
      <c r="O127" s="182"/>
    </row>
    <row r="128" spans="1:15" ht="28.5" customHeight="1">
      <c r="A128" s="263"/>
      <c r="B128" s="316"/>
      <c r="C128" s="178"/>
      <c r="D128" s="319"/>
      <c r="E128" s="183" t="s">
        <v>609</v>
      </c>
      <c r="F128" s="184"/>
      <c r="G128" s="184"/>
      <c r="H128" s="184"/>
      <c r="I128" s="184"/>
      <c r="J128" s="184"/>
      <c r="K128" s="184"/>
      <c r="L128" s="184"/>
      <c r="M128" s="184"/>
      <c r="N128" s="184"/>
      <c r="O128" s="185"/>
    </row>
    <row r="129" spans="1:15" ht="42.75" customHeight="1">
      <c r="A129" s="263"/>
      <c r="B129" s="316" t="s">
        <v>610</v>
      </c>
      <c r="C129" s="178" t="s">
        <v>611</v>
      </c>
      <c r="D129" s="319" t="s">
        <v>18</v>
      </c>
      <c r="E129" s="124" t="s">
        <v>612</v>
      </c>
      <c r="F129" s="89"/>
      <c r="G129" s="90" t="s">
        <v>281</v>
      </c>
      <c r="H129" s="35" t="s">
        <v>639</v>
      </c>
      <c r="I129" s="127" t="s">
        <v>613</v>
      </c>
      <c r="J129" s="127">
        <v>53</v>
      </c>
      <c r="K129" s="100">
        <v>16714</v>
      </c>
      <c r="L129" s="101">
        <v>10000</v>
      </c>
      <c r="M129" s="109">
        <v>0</v>
      </c>
      <c r="N129" s="109">
        <v>0</v>
      </c>
      <c r="O129" s="64">
        <f t="shared" si="3"/>
        <v>26714</v>
      </c>
    </row>
    <row r="130" spans="1:15" ht="20.25" customHeight="1">
      <c r="A130" s="263"/>
      <c r="B130" s="316"/>
      <c r="C130" s="178"/>
      <c r="D130" s="319"/>
      <c r="E130" s="180" t="s">
        <v>640</v>
      </c>
      <c r="F130" s="181"/>
      <c r="G130" s="181"/>
      <c r="H130" s="181"/>
      <c r="I130" s="181"/>
      <c r="J130" s="181"/>
      <c r="K130" s="181"/>
      <c r="L130" s="181"/>
      <c r="M130" s="181"/>
      <c r="N130" s="181"/>
      <c r="O130" s="182"/>
    </row>
    <row r="131" spans="1:15" ht="89.25" customHeight="1" thickBot="1">
      <c r="A131" s="263"/>
      <c r="B131" s="316"/>
      <c r="C131" s="178"/>
      <c r="D131" s="319"/>
      <c r="E131" s="183" t="s">
        <v>638</v>
      </c>
      <c r="F131" s="184"/>
      <c r="G131" s="184"/>
      <c r="H131" s="184"/>
      <c r="I131" s="184"/>
      <c r="J131" s="184"/>
      <c r="K131" s="184"/>
      <c r="L131" s="184"/>
      <c r="M131" s="184"/>
      <c r="N131" s="184"/>
      <c r="O131" s="185"/>
    </row>
    <row r="132" spans="1:16" s="5" customFormat="1" ht="15.75" thickBot="1">
      <c r="A132" s="22"/>
      <c r="B132" s="142"/>
      <c r="C132" s="143" t="s">
        <v>168</v>
      </c>
      <c r="D132" s="144"/>
      <c r="E132" s="143"/>
      <c r="F132" s="143"/>
      <c r="G132" s="143"/>
      <c r="H132" s="145"/>
      <c r="I132" s="146"/>
      <c r="J132" s="139" t="s">
        <v>721</v>
      </c>
      <c r="K132" s="140">
        <f>SUM(K5,K8,K11,K14,K17,K20,K23,K26,K29,K32,K36,K39,K42,K42,K45,K48,K51,K54,K57,K60,K60,K63,K66,K69,K72,K75,K78,K81,K84,K87,K90,K93,K96,K99,K102,K105,K108,K111,K114,K117,K120,K123,K126,K129)</f>
        <v>331150</v>
      </c>
      <c r="L132" s="140">
        <f aca="true" t="shared" si="4" ref="L132:O132">SUM(L5,L8,L11,L14,L17,L20,L23,L26,L29,L32,L36,L39,L42,L42,L45,L48,L51,L54,L57,L60,L60,L63,L66,L69,L72,L75,L78,L81,L84,L87,L90,L93,L96,L99,L102,L105,L108,L111,L114,L117,L120,L123,L126,L129)</f>
        <v>10000</v>
      </c>
      <c r="M132" s="140">
        <f t="shared" si="4"/>
        <v>308205.0200000001</v>
      </c>
      <c r="N132" s="140">
        <f t="shared" si="4"/>
        <v>160880.55</v>
      </c>
      <c r="O132" s="140">
        <f t="shared" si="4"/>
        <v>810235.57</v>
      </c>
      <c r="P132" s="147"/>
    </row>
    <row r="133" spans="3:5" ht="15">
      <c r="C133" s="329" t="s">
        <v>777</v>
      </c>
      <c r="D133" s="3"/>
      <c r="E133" s="3"/>
    </row>
    <row r="134" spans="3:5" ht="15">
      <c r="C134" s="3"/>
      <c r="E134" s="3"/>
    </row>
    <row r="135" spans="3:5" ht="15">
      <c r="C135" s="3"/>
      <c r="E135" s="3"/>
    </row>
    <row r="136" spans="3:5" ht="15">
      <c r="C136" s="3"/>
      <c r="E136" s="3"/>
    </row>
    <row r="137" spans="3:5" ht="15">
      <c r="C137" s="3"/>
      <c r="E137" s="3"/>
    </row>
    <row r="138" spans="3:5" ht="15">
      <c r="C138" s="3"/>
      <c r="E138" s="3"/>
    </row>
    <row r="139" spans="3:5" ht="15">
      <c r="C139" s="3"/>
      <c r="E139" s="3"/>
    </row>
    <row r="140" spans="3:5" ht="15">
      <c r="C140" s="3"/>
      <c r="E140" s="3"/>
    </row>
    <row r="141" spans="1:11" ht="15">
      <c r="A141" s="6"/>
      <c r="B141" s="6"/>
      <c r="C141" s="6"/>
      <c r="D141" s="6"/>
      <c r="E141" s="3"/>
      <c r="F141" s="8"/>
      <c r="G141" s="6"/>
      <c r="H141" s="8"/>
      <c r="J141" s="6"/>
      <c r="K141" s="107"/>
    </row>
    <row r="142" spans="1:11" ht="15">
      <c r="A142" s="6"/>
      <c r="B142" s="6"/>
      <c r="C142" s="6"/>
      <c r="D142" s="6"/>
      <c r="E142" s="3"/>
      <c r="F142" s="8"/>
      <c r="G142" s="6"/>
      <c r="H142" s="8"/>
      <c r="J142" s="6"/>
      <c r="K142" s="107"/>
    </row>
    <row r="143" spans="1:11" ht="15">
      <c r="A143" s="6"/>
      <c r="B143" s="6"/>
      <c r="C143" s="6"/>
      <c r="D143" s="6"/>
      <c r="E143" s="3"/>
      <c r="F143" s="8"/>
      <c r="G143" s="6"/>
      <c r="H143" s="8"/>
      <c r="J143" s="6"/>
      <c r="K143" s="107"/>
    </row>
    <row r="144" spans="1:11" ht="15">
      <c r="A144" s="6"/>
      <c r="B144" s="6"/>
      <c r="C144" s="6"/>
      <c r="D144" s="6"/>
      <c r="E144" s="3"/>
      <c r="F144" s="8"/>
      <c r="G144" s="6"/>
      <c r="H144" s="8"/>
      <c r="J144" s="6"/>
      <c r="K144" s="107"/>
    </row>
    <row r="145" spans="1:11" ht="15">
      <c r="A145" s="6"/>
      <c r="B145" s="6"/>
      <c r="C145" s="6"/>
      <c r="D145" s="6"/>
      <c r="E145" s="3"/>
      <c r="F145" s="8"/>
      <c r="G145" s="6"/>
      <c r="H145" s="8"/>
      <c r="J145" s="6"/>
      <c r="K145" s="107"/>
    </row>
    <row r="146" spans="1:11" ht="15">
      <c r="A146" s="6"/>
      <c r="B146" s="6"/>
      <c r="C146" s="6"/>
      <c r="D146" s="6"/>
      <c r="E146" s="3"/>
      <c r="F146" s="8"/>
      <c r="G146" s="6"/>
      <c r="H146" s="8"/>
      <c r="J146" s="6"/>
      <c r="K146" s="107"/>
    </row>
    <row r="147" spans="1:11" ht="15">
      <c r="A147" s="6"/>
      <c r="B147" s="6"/>
      <c r="C147" s="6"/>
      <c r="D147" s="6"/>
      <c r="E147" s="3"/>
      <c r="F147" s="8"/>
      <c r="G147" s="6"/>
      <c r="H147" s="8"/>
      <c r="J147" s="6"/>
      <c r="K147" s="107"/>
    </row>
    <row r="148" spans="1:11" ht="15">
      <c r="A148" s="6"/>
      <c r="B148" s="6"/>
      <c r="C148" s="6"/>
      <c r="D148" s="6"/>
      <c r="E148" s="3"/>
      <c r="F148" s="8"/>
      <c r="G148" s="6"/>
      <c r="H148" s="8"/>
      <c r="J148" s="6"/>
      <c r="K148" s="107"/>
    </row>
    <row r="149" spans="1:11" ht="15">
      <c r="A149" s="6"/>
      <c r="B149" s="6"/>
      <c r="C149" s="6"/>
      <c r="D149" s="6"/>
      <c r="E149" s="3"/>
      <c r="F149" s="8"/>
      <c r="G149" s="6"/>
      <c r="H149" s="8"/>
      <c r="J149" s="6"/>
      <c r="K149" s="107"/>
    </row>
    <row r="150" spans="1:11" ht="15">
      <c r="A150" s="6"/>
      <c r="B150" s="6"/>
      <c r="C150" s="6"/>
      <c r="D150" s="6"/>
      <c r="E150" s="8"/>
      <c r="F150" s="8"/>
      <c r="G150" s="6"/>
      <c r="H150" s="8"/>
      <c r="J150" s="6"/>
      <c r="K150" s="107"/>
    </row>
    <row r="151" spans="1:11" ht="15">
      <c r="A151" s="6"/>
      <c r="B151" s="6"/>
      <c r="C151" s="6"/>
      <c r="D151" s="6"/>
      <c r="E151" s="8"/>
      <c r="F151" s="8"/>
      <c r="G151" s="6"/>
      <c r="H151" s="8"/>
      <c r="J151" s="6"/>
      <c r="K151" s="107"/>
    </row>
    <row r="152" spans="1:11" ht="15">
      <c r="A152" s="6"/>
      <c r="B152" s="6"/>
      <c r="C152" s="6"/>
      <c r="D152" s="6"/>
      <c r="E152" s="8"/>
      <c r="F152" s="8"/>
      <c r="G152" s="6"/>
      <c r="H152" s="8"/>
      <c r="J152" s="6"/>
      <c r="K152" s="107"/>
    </row>
    <row r="153" spans="1:11" ht="15">
      <c r="A153" s="6"/>
      <c r="B153" s="6"/>
      <c r="C153" s="6"/>
      <c r="D153" s="6"/>
      <c r="E153" s="8"/>
      <c r="F153" s="8"/>
      <c r="G153" s="6"/>
      <c r="H153" s="8"/>
      <c r="J153" s="6"/>
      <c r="K153" s="107"/>
    </row>
    <row r="154" spans="1:11" ht="15">
      <c r="A154" s="6"/>
      <c r="B154" s="6"/>
      <c r="C154" s="6"/>
      <c r="D154" s="6"/>
      <c r="E154" s="8"/>
      <c r="F154" s="8"/>
      <c r="G154" s="6"/>
      <c r="H154" s="8"/>
      <c r="J154" s="6"/>
      <c r="K154" s="107"/>
    </row>
    <row r="155" spans="1:11" ht="15">
      <c r="A155" s="6"/>
      <c r="B155" s="6"/>
      <c r="C155" s="6"/>
      <c r="D155" s="6"/>
      <c r="E155" s="8"/>
      <c r="F155" s="8"/>
      <c r="G155" s="6"/>
      <c r="H155" s="8"/>
      <c r="J155" s="6"/>
      <c r="K155" s="107"/>
    </row>
    <row r="156" spans="1:11" ht="15">
      <c r="A156" s="6"/>
      <c r="B156" s="6"/>
      <c r="C156" s="6"/>
      <c r="D156" s="6"/>
      <c r="E156" s="8"/>
      <c r="F156" s="8"/>
      <c r="G156" s="6"/>
      <c r="H156" s="8"/>
      <c r="J156" s="6"/>
      <c r="K156" s="107"/>
    </row>
    <row r="157" spans="1:11" ht="15">
      <c r="A157" s="6"/>
      <c r="B157" s="6"/>
      <c r="C157" s="6"/>
      <c r="D157" s="6"/>
      <c r="E157" s="8"/>
      <c r="F157" s="8"/>
      <c r="G157" s="6"/>
      <c r="H157" s="8"/>
      <c r="J157" s="6"/>
      <c r="K157" s="107"/>
    </row>
    <row r="158" spans="1:11" ht="15">
      <c r="A158" s="6"/>
      <c r="B158" s="6"/>
      <c r="C158" s="3"/>
      <c r="D158" s="6"/>
      <c r="E158" s="8"/>
      <c r="F158" s="8"/>
      <c r="G158" s="6"/>
      <c r="H158" s="8"/>
      <c r="J158" s="6"/>
      <c r="K158" s="107"/>
    </row>
    <row r="159" ht="15">
      <c r="C159" s="3"/>
    </row>
    <row r="160" ht="15">
      <c r="C160" s="3"/>
    </row>
    <row r="161" ht="15">
      <c r="C161" s="3"/>
    </row>
    <row r="162" ht="15">
      <c r="C162" s="6"/>
    </row>
    <row r="163" ht="15">
      <c r="C163" s="6"/>
    </row>
    <row r="164" ht="15">
      <c r="C164" s="6"/>
    </row>
    <row r="165" ht="15">
      <c r="C165" s="6"/>
    </row>
    <row r="166" ht="15">
      <c r="C166" s="6"/>
    </row>
    <row r="167" ht="15">
      <c r="C167" s="6"/>
    </row>
    <row r="168" ht="15">
      <c r="C168" s="6"/>
    </row>
    <row r="169" ht="15">
      <c r="C169" s="6"/>
    </row>
    <row r="170" ht="15">
      <c r="C170" s="6"/>
    </row>
    <row r="171" ht="15">
      <c r="C171" s="6"/>
    </row>
    <row r="172" ht="15">
      <c r="C172" s="6"/>
    </row>
    <row r="173" ht="15">
      <c r="C173" s="6"/>
    </row>
  </sheetData>
  <mergeCells count="186">
    <mergeCell ref="D57:D59"/>
    <mergeCell ref="D114:D116"/>
    <mergeCell ref="D117:D119"/>
    <mergeCell ref="D120:D122"/>
    <mergeCell ref="D123:D125"/>
    <mergeCell ref="D126:D128"/>
    <mergeCell ref="D129:D131"/>
    <mergeCell ref="B36:B44"/>
    <mergeCell ref="D87:D89"/>
    <mergeCell ref="D90:D92"/>
    <mergeCell ref="D93:D95"/>
    <mergeCell ref="D96:D98"/>
    <mergeCell ref="D99:D101"/>
    <mergeCell ref="D102:D104"/>
    <mergeCell ref="D105:D107"/>
    <mergeCell ref="D108:D110"/>
    <mergeCell ref="D111:D113"/>
    <mergeCell ref="D60:D62"/>
    <mergeCell ref="D63:D65"/>
    <mergeCell ref="D66:D68"/>
    <mergeCell ref="D69:D71"/>
    <mergeCell ref="D75:D77"/>
    <mergeCell ref="D72:D74"/>
    <mergeCell ref="D78:D80"/>
    <mergeCell ref="E98:K98"/>
    <mergeCell ref="E97:K97"/>
    <mergeCell ref="C11:C13"/>
    <mergeCell ref="C42:C44"/>
    <mergeCell ref="C81:C83"/>
    <mergeCell ref="D81:D83"/>
    <mergeCell ref="D84:D86"/>
    <mergeCell ref="D5:D7"/>
    <mergeCell ref="D8:D10"/>
    <mergeCell ref="D11:D13"/>
    <mergeCell ref="D14:D16"/>
    <mergeCell ref="D17:D19"/>
    <mergeCell ref="D26:D28"/>
    <mergeCell ref="D23:D25"/>
    <mergeCell ref="D20:D22"/>
    <mergeCell ref="D29:D31"/>
    <mergeCell ref="D32:D34"/>
    <mergeCell ref="D36:D38"/>
    <mergeCell ref="D39:D41"/>
    <mergeCell ref="D42:D44"/>
    <mergeCell ref="D45:D47"/>
    <mergeCell ref="D48:D50"/>
    <mergeCell ref="D51:D53"/>
    <mergeCell ref="D54:D56"/>
    <mergeCell ref="A20:A44"/>
    <mergeCell ref="C51:C53"/>
    <mergeCell ref="C54:C56"/>
    <mergeCell ref="C57:C59"/>
    <mergeCell ref="C69:C71"/>
    <mergeCell ref="C20:C22"/>
    <mergeCell ref="C23:C25"/>
    <mergeCell ref="C26:C28"/>
    <mergeCell ref="C32:C34"/>
    <mergeCell ref="C36:C38"/>
    <mergeCell ref="C39:C41"/>
    <mergeCell ref="C45:C47"/>
    <mergeCell ref="C48:C50"/>
    <mergeCell ref="C29:C31"/>
    <mergeCell ref="B20:B34"/>
    <mergeCell ref="A45:A131"/>
    <mergeCell ref="C66:C68"/>
    <mergeCell ref="C78:C80"/>
    <mergeCell ref="C75:C77"/>
    <mergeCell ref="B90:B110"/>
    <mergeCell ref="C87:C89"/>
    <mergeCell ref="C90:C92"/>
    <mergeCell ref="C72:C74"/>
    <mergeCell ref="C93:C95"/>
    <mergeCell ref="B45:B74"/>
    <mergeCell ref="C60:C62"/>
    <mergeCell ref="C63:C65"/>
    <mergeCell ref="C129:C131"/>
    <mergeCell ref="C114:C116"/>
    <mergeCell ref="C117:C119"/>
    <mergeCell ref="C123:C125"/>
    <mergeCell ref="C96:C98"/>
    <mergeCell ref="C99:C101"/>
    <mergeCell ref="C102:C104"/>
    <mergeCell ref="C84:C86"/>
    <mergeCell ref="B75:B80"/>
    <mergeCell ref="B81:B89"/>
    <mergeCell ref="B129:B131"/>
    <mergeCell ref="C105:C107"/>
    <mergeCell ref="C111:C113"/>
    <mergeCell ref="C108:C110"/>
    <mergeCell ref="C126:C128"/>
    <mergeCell ref="C120:C122"/>
    <mergeCell ref="B114:B128"/>
    <mergeCell ref="B111:B113"/>
    <mergeCell ref="A1:O1"/>
    <mergeCell ref="E6:O6"/>
    <mergeCell ref="E7:O7"/>
    <mergeCell ref="E9:O9"/>
    <mergeCell ref="E10:O10"/>
    <mergeCell ref="E16:O16"/>
    <mergeCell ref="E15:O15"/>
    <mergeCell ref="E19:O19"/>
    <mergeCell ref="E18:O18"/>
    <mergeCell ref="E13:O13"/>
    <mergeCell ref="E12:O12"/>
    <mergeCell ref="C8:C10"/>
    <mergeCell ref="C14:C16"/>
    <mergeCell ref="B5:B7"/>
    <mergeCell ref="A3:A19"/>
    <mergeCell ref="C17:C19"/>
    <mergeCell ref="C5:C7"/>
    <mergeCell ref="B8:B19"/>
    <mergeCell ref="D3:H3"/>
    <mergeCell ref="D4:H4"/>
    <mergeCell ref="E22:O22"/>
    <mergeCell ref="E21:O21"/>
    <mergeCell ref="E28:O28"/>
    <mergeCell ref="E27:O27"/>
    <mergeCell ref="E25:O25"/>
    <mergeCell ref="E24:O24"/>
    <mergeCell ref="E38:O38"/>
    <mergeCell ref="E37:O37"/>
    <mergeCell ref="E34:O34"/>
    <mergeCell ref="E33:O33"/>
    <mergeCell ref="E31:O31"/>
    <mergeCell ref="E30:O30"/>
    <mergeCell ref="D35:H35"/>
    <mergeCell ref="E41:O41"/>
    <mergeCell ref="E40:O40"/>
    <mergeCell ref="E44:O44"/>
    <mergeCell ref="E43:O43"/>
    <mergeCell ref="E46:O46"/>
    <mergeCell ref="E47:O47"/>
    <mergeCell ref="E50:O50"/>
    <mergeCell ref="E49:O49"/>
    <mergeCell ref="E53:O53"/>
    <mergeCell ref="E52:O52"/>
    <mergeCell ref="E55:O55"/>
    <mergeCell ref="E56:O56"/>
    <mergeCell ref="E62:O62"/>
    <mergeCell ref="E61:O61"/>
    <mergeCell ref="E59:O59"/>
    <mergeCell ref="E58:O58"/>
    <mergeCell ref="E65:O65"/>
    <mergeCell ref="E64:O64"/>
    <mergeCell ref="E68:O68"/>
    <mergeCell ref="E67:O67"/>
    <mergeCell ref="E70:O70"/>
    <mergeCell ref="E80:O80"/>
    <mergeCell ref="E79:O79"/>
    <mergeCell ref="E77:O77"/>
    <mergeCell ref="E76:O76"/>
    <mergeCell ref="E74:O74"/>
    <mergeCell ref="E73:O73"/>
    <mergeCell ref="E83:O83"/>
    <mergeCell ref="E82:O82"/>
    <mergeCell ref="E86:O86"/>
    <mergeCell ref="E85:O85"/>
    <mergeCell ref="E89:O89"/>
    <mergeCell ref="E88:O88"/>
    <mergeCell ref="E91:O91"/>
    <mergeCell ref="E92:O92"/>
    <mergeCell ref="E94:O94"/>
    <mergeCell ref="E95:O95"/>
    <mergeCell ref="E71:O71"/>
    <mergeCell ref="E100:O100"/>
    <mergeCell ref="E101:O101"/>
    <mergeCell ref="E103:O103"/>
    <mergeCell ref="E104:O104"/>
    <mergeCell ref="E106:O106"/>
    <mergeCell ref="E107:O107"/>
    <mergeCell ref="E110:O110"/>
    <mergeCell ref="E109:O109"/>
    <mergeCell ref="E116:O116"/>
    <mergeCell ref="E115:O115"/>
    <mergeCell ref="E113:O113"/>
    <mergeCell ref="E112:O112"/>
    <mergeCell ref="E131:O131"/>
    <mergeCell ref="E125:O125"/>
    <mergeCell ref="E124:O124"/>
    <mergeCell ref="E122:O122"/>
    <mergeCell ref="E121:O121"/>
    <mergeCell ref="E119:O119"/>
    <mergeCell ref="E118:O118"/>
    <mergeCell ref="E128:O128"/>
    <mergeCell ref="E127:O127"/>
    <mergeCell ref="E130:O130"/>
  </mergeCells>
  <printOptions/>
  <pageMargins left="0.2362204724409449" right="0.2362204724409449" top="0.5118110236220472" bottom="0.4330708661417323" header="0.31496062992125984" footer="0.31496062992125984"/>
  <pageSetup fitToHeight="0" horizontalDpi="600" verticalDpi="600" orientation="landscape" paperSize="8" scale="74" r:id="rId1"/>
  <headerFooter>
    <oddHeader>&amp;LAkčný plán PHSR na roky 2019-2021</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47738-06C8-44B8-AAA2-406A1D6B2BCC}">
  <dimension ref="A1:H113"/>
  <sheetViews>
    <sheetView workbookViewId="0" topLeftCell="A1">
      <selection activeCell="A48" sqref="A48:F51"/>
    </sheetView>
  </sheetViews>
  <sheetFormatPr defaultColWidth="9.140625" defaultRowHeight="15"/>
  <cols>
    <col min="1" max="1" width="38.00390625" style="0" customWidth="1"/>
    <col min="2" max="5" width="17.28125" style="0" customWidth="1"/>
    <col min="6" max="6" width="13.57421875" style="0" customWidth="1"/>
  </cols>
  <sheetData>
    <row r="1" spans="1:5" ht="34.5" customHeight="1">
      <c r="A1" s="151" t="s">
        <v>728</v>
      </c>
      <c r="B1" s="262" t="s">
        <v>723</v>
      </c>
      <c r="C1" s="262" t="s">
        <v>730</v>
      </c>
      <c r="D1" s="262" t="s">
        <v>727</v>
      </c>
      <c r="E1" s="262" t="s">
        <v>731</v>
      </c>
    </row>
    <row r="2" spans="1:8" ht="34.5" customHeight="1" thickBot="1">
      <c r="A2" s="158" t="s">
        <v>729</v>
      </c>
      <c r="B2" s="327"/>
      <c r="C2" s="327"/>
      <c r="D2" s="327"/>
      <c r="E2" s="327"/>
      <c r="F2" s="11"/>
      <c r="G2" s="3"/>
      <c r="H2" s="3"/>
    </row>
    <row r="3" spans="1:8" ht="15">
      <c r="A3" s="175" t="s">
        <v>722</v>
      </c>
      <c r="B3" s="153">
        <v>1672980</v>
      </c>
      <c r="C3" s="153">
        <v>344034</v>
      </c>
      <c r="D3" s="153">
        <f>SUM(B3:C3)</f>
        <v>2017014</v>
      </c>
      <c r="E3" s="154">
        <f>C3/D3</f>
        <v>0.17056599507985568</v>
      </c>
      <c r="F3" s="11"/>
      <c r="G3" s="3"/>
      <c r="H3" s="3"/>
    </row>
    <row r="4" spans="1:8" ht="15">
      <c r="A4" s="176" t="s">
        <v>724</v>
      </c>
      <c r="B4" s="149">
        <v>1446581</v>
      </c>
      <c r="C4" s="149">
        <v>0</v>
      </c>
      <c r="D4" s="149">
        <f aca="true" t="shared" si="0" ref="D4:D7">SUM(B4:C4)</f>
        <v>1446581</v>
      </c>
      <c r="E4" s="150">
        <f aca="true" t="shared" si="1" ref="E4:E6">C4/D4</f>
        <v>0</v>
      </c>
      <c r="F4" s="11"/>
      <c r="G4" s="3"/>
      <c r="H4" s="3"/>
    </row>
    <row r="5" spans="1:8" ht="25.5">
      <c r="A5" s="176" t="s">
        <v>725</v>
      </c>
      <c r="B5" s="149">
        <v>2303516</v>
      </c>
      <c r="C5" s="149">
        <v>33059</v>
      </c>
      <c r="D5" s="149">
        <f t="shared" si="0"/>
        <v>2336575</v>
      </c>
      <c r="E5" s="150">
        <f t="shared" si="1"/>
        <v>0.014148486566876731</v>
      </c>
      <c r="F5" s="11"/>
      <c r="G5" s="3"/>
      <c r="H5" s="3"/>
    </row>
    <row r="6" spans="1:8" ht="15.75" thickBot="1">
      <c r="A6" s="177" t="s">
        <v>726</v>
      </c>
      <c r="B6" s="155">
        <v>331150</v>
      </c>
      <c r="C6" s="155">
        <v>10000</v>
      </c>
      <c r="D6" s="155">
        <f t="shared" si="0"/>
        <v>341150</v>
      </c>
      <c r="E6" s="156">
        <f t="shared" si="1"/>
        <v>0.029312619082515024</v>
      </c>
      <c r="F6" s="11"/>
      <c r="G6" s="3"/>
      <c r="H6" s="3"/>
    </row>
    <row r="7" spans="1:8" ht="15">
      <c r="A7" s="152" t="s">
        <v>721</v>
      </c>
      <c r="B7" s="153">
        <f>SUM(B3:B6)</f>
        <v>5754227</v>
      </c>
      <c r="C7" s="153">
        <f>SUM(C3:C6)</f>
        <v>387093</v>
      </c>
      <c r="D7" s="153">
        <f t="shared" si="0"/>
        <v>6141320</v>
      </c>
      <c r="E7" s="154">
        <f>C7/D7</f>
        <v>0.06303091192121564</v>
      </c>
      <c r="F7" s="11"/>
      <c r="G7" s="3"/>
      <c r="H7" s="3"/>
    </row>
    <row r="8" spans="1:8" ht="15">
      <c r="A8" s="4"/>
      <c r="B8" s="148"/>
      <c r="C8" s="148"/>
      <c r="D8" s="3"/>
      <c r="E8" s="3"/>
      <c r="F8" s="11"/>
      <c r="G8" s="3"/>
      <c r="H8" s="3"/>
    </row>
    <row r="9" spans="1:8" ht="15">
      <c r="A9" s="4"/>
      <c r="B9" s="148"/>
      <c r="C9" s="148"/>
      <c r="D9" s="3"/>
      <c r="E9" s="3"/>
      <c r="F9" s="11"/>
      <c r="G9" s="3"/>
      <c r="H9" s="3"/>
    </row>
    <row r="10" spans="1:8" ht="15">
      <c r="A10" s="3"/>
      <c r="B10" s="148"/>
      <c r="C10" s="148"/>
      <c r="D10" s="3"/>
      <c r="E10" s="3"/>
      <c r="F10" s="11"/>
      <c r="G10" s="3"/>
      <c r="H10" s="3"/>
    </row>
    <row r="11" spans="1:8" ht="15">
      <c r="A11" s="3"/>
      <c r="B11" s="148"/>
      <c r="C11" s="148"/>
      <c r="D11" s="3"/>
      <c r="E11" s="3"/>
      <c r="F11" s="11"/>
      <c r="G11" s="3"/>
      <c r="H11" s="3"/>
    </row>
    <row r="12" spans="1:8" ht="15">
      <c r="A12" s="3"/>
      <c r="B12" s="3"/>
      <c r="C12" s="3"/>
      <c r="D12" s="3"/>
      <c r="E12" s="3"/>
      <c r="F12" s="11"/>
      <c r="G12" s="3"/>
      <c r="H12" s="3"/>
    </row>
    <row r="28" ht="15">
      <c r="A28" s="157"/>
    </row>
    <row r="29" spans="1:6" ht="15" customHeight="1">
      <c r="A29" s="151" t="s">
        <v>734</v>
      </c>
      <c r="B29" s="262" t="s">
        <v>733</v>
      </c>
      <c r="C29" s="262" t="s">
        <v>50</v>
      </c>
      <c r="D29" s="262" t="s">
        <v>18</v>
      </c>
      <c r="E29" s="262" t="s">
        <v>23</v>
      </c>
      <c r="F29" s="262" t="s">
        <v>735</v>
      </c>
    </row>
    <row r="30" spans="1:6" ht="15">
      <c r="A30" s="162" t="s">
        <v>722</v>
      </c>
      <c r="B30" s="328"/>
      <c r="C30" s="328"/>
      <c r="D30" s="328"/>
      <c r="E30" s="328"/>
      <c r="F30" s="328"/>
    </row>
    <row r="31" spans="1:6" ht="15">
      <c r="A31" s="174" t="s">
        <v>738</v>
      </c>
      <c r="B31" s="166">
        <f>B32/$F32</f>
        <v>0.1875</v>
      </c>
      <c r="C31" s="166">
        <f>C32/$F32</f>
        <v>0.125</v>
      </c>
      <c r="D31" s="166">
        <f>D32/$F32</f>
        <v>0.5</v>
      </c>
      <c r="E31" s="166">
        <f>E32/$F32</f>
        <v>0.1875</v>
      </c>
      <c r="F31" s="167">
        <f>SUM(B31:E31)</f>
        <v>1</v>
      </c>
    </row>
    <row r="32" spans="1:6" ht="15">
      <c r="A32" s="174" t="s">
        <v>737</v>
      </c>
      <c r="B32" s="164">
        <v>3</v>
      </c>
      <c r="C32" s="164">
        <v>2</v>
      </c>
      <c r="D32" s="164">
        <v>8</v>
      </c>
      <c r="E32" s="165">
        <v>3</v>
      </c>
      <c r="F32" s="165">
        <f>SUM(B32:E32)</f>
        <v>16</v>
      </c>
    </row>
    <row r="34" spans="1:5" ht="15">
      <c r="A34" s="159"/>
      <c r="B34" s="160"/>
      <c r="C34" s="160"/>
      <c r="D34" s="160"/>
      <c r="E34" s="161"/>
    </row>
    <row r="35" spans="1:5" ht="15">
      <c r="A35" s="159"/>
      <c r="B35" s="160"/>
      <c r="C35" s="160"/>
      <c r="D35" s="160"/>
      <c r="E35" s="161"/>
    </row>
    <row r="36" spans="1:5" ht="15">
      <c r="A36" s="159"/>
      <c r="B36" s="160"/>
      <c r="C36" s="160"/>
      <c r="D36" s="160"/>
      <c r="E36" s="161"/>
    </row>
    <row r="37" spans="1:5" ht="15">
      <c r="A37" s="159"/>
      <c r="B37" s="160"/>
      <c r="C37" s="160"/>
      <c r="D37" s="160"/>
      <c r="E37" s="161"/>
    </row>
    <row r="38" spans="1:5" ht="15">
      <c r="A38" s="159"/>
      <c r="B38" s="160"/>
      <c r="C38" s="160"/>
      <c r="D38" s="160"/>
      <c r="E38" s="161"/>
    </row>
    <row r="39" spans="1:5" ht="15">
      <c r="A39" s="159"/>
      <c r="B39" s="160"/>
      <c r="C39" s="160"/>
      <c r="D39" s="160"/>
      <c r="E39" s="161"/>
    </row>
    <row r="40" spans="1:5" ht="15">
      <c r="A40" s="159"/>
      <c r="B40" s="160"/>
      <c r="C40" s="160"/>
      <c r="D40" s="160"/>
      <c r="E40" s="161"/>
    </row>
    <row r="41" spans="1:5" ht="15">
      <c r="A41" s="159"/>
      <c r="B41" s="160"/>
      <c r="C41" s="160"/>
      <c r="D41" s="160"/>
      <c r="E41" s="161"/>
    </row>
    <row r="42" spans="1:5" ht="15">
      <c r="A42" s="159"/>
      <c r="B42" s="160"/>
      <c r="C42" s="160"/>
      <c r="D42" s="160"/>
      <c r="E42" s="161"/>
    </row>
    <row r="43" spans="1:5" ht="15">
      <c r="A43" s="159"/>
      <c r="B43" s="160"/>
      <c r="C43" s="160"/>
      <c r="D43" s="160"/>
      <c r="E43" s="161"/>
    </row>
    <row r="44" spans="1:5" ht="15">
      <c r="A44" s="159"/>
      <c r="B44" s="160"/>
      <c r="C44" s="160"/>
      <c r="D44" s="160"/>
      <c r="E44" s="161"/>
    </row>
    <row r="45" spans="1:5" ht="15">
      <c r="A45" s="159"/>
      <c r="B45" s="160"/>
      <c r="C45" s="160"/>
      <c r="D45" s="160"/>
      <c r="E45" s="161"/>
    </row>
    <row r="46" spans="1:5" ht="15">
      <c r="A46" s="159"/>
      <c r="B46" s="160"/>
      <c r="C46" s="160"/>
      <c r="D46" s="160"/>
      <c r="E46" s="161"/>
    </row>
    <row r="47" spans="1:5" ht="15">
      <c r="A47" s="4"/>
      <c r="B47" s="148"/>
      <c r="C47" s="148"/>
      <c r="D47" s="3"/>
      <c r="E47" s="3"/>
    </row>
    <row r="48" spans="1:6" ht="15" customHeight="1">
      <c r="A48" s="151" t="s">
        <v>734</v>
      </c>
      <c r="B48" s="262" t="s">
        <v>733</v>
      </c>
      <c r="C48" s="262" t="s">
        <v>50</v>
      </c>
      <c r="D48" s="262" t="s">
        <v>18</v>
      </c>
      <c r="E48" s="262" t="s">
        <v>23</v>
      </c>
      <c r="F48" s="262" t="s">
        <v>735</v>
      </c>
    </row>
    <row r="49" spans="1:6" ht="15">
      <c r="A49" s="162" t="s">
        <v>724</v>
      </c>
      <c r="B49" s="328"/>
      <c r="C49" s="328"/>
      <c r="D49" s="328"/>
      <c r="E49" s="328"/>
      <c r="F49" s="328"/>
    </row>
    <row r="50" spans="1:6" ht="15">
      <c r="A50" s="174" t="s">
        <v>736</v>
      </c>
      <c r="B50" s="166">
        <f>B51/$F51</f>
        <v>0.5</v>
      </c>
      <c r="C50" s="166">
        <f>C51/$F51</f>
        <v>0.2727272727272727</v>
      </c>
      <c r="D50" s="166">
        <f>D51/$F51</f>
        <v>0.09090909090909091</v>
      </c>
      <c r="E50" s="166">
        <f>E51/$F51</f>
        <v>0.13636363636363635</v>
      </c>
      <c r="F50" s="167">
        <f>SUM(B50:E50)</f>
        <v>1</v>
      </c>
    </row>
    <row r="51" spans="1:6" ht="15">
      <c r="A51" s="174" t="s">
        <v>737</v>
      </c>
      <c r="B51" s="164">
        <v>11</v>
      </c>
      <c r="C51" s="164">
        <v>6</v>
      </c>
      <c r="D51" s="164">
        <v>2</v>
      </c>
      <c r="E51" s="165">
        <v>3</v>
      </c>
      <c r="F51" s="165">
        <f>SUM(B51:E51)</f>
        <v>22</v>
      </c>
    </row>
    <row r="68" spans="1:6" ht="15" customHeight="1">
      <c r="A68" s="151" t="s">
        <v>734</v>
      </c>
      <c r="B68" s="262" t="s">
        <v>733</v>
      </c>
      <c r="C68" s="262" t="s">
        <v>50</v>
      </c>
      <c r="D68" s="262" t="s">
        <v>18</v>
      </c>
      <c r="E68" s="262" t="s">
        <v>23</v>
      </c>
      <c r="F68" s="262" t="s">
        <v>735</v>
      </c>
    </row>
    <row r="69" spans="1:6" ht="25.5">
      <c r="A69" s="162" t="s">
        <v>725</v>
      </c>
      <c r="B69" s="328"/>
      <c r="C69" s="328"/>
      <c r="D69" s="328"/>
      <c r="E69" s="328"/>
      <c r="F69" s="328"/>
    </row>
    <row r="70" spans="1:6" ht="15">
      <c r="A70" s="174" t="s">
        <v>736</v>
      </c>
      <c r="B70" s="166">
        <f>B71/$F71</f>
        <v>0.5</v>
      </c>
      <c r="C70" s="166">
        <f>C71/$F71</f>
        <v>0.2727272727272727</v>
      </c>
      <c r="D70" s="166">
        <f>D71/$F71</f>
        <v>0.09090909090909091</v>
      </c>
      <c r="E70" s="166">
        <f>E71/$F71</f>
        <v>0.13636363636363635</v>
      </c>
      <c r="F70" s="167">
        <f>SUM(B70:E70)</f>
        <v>1</v>
      </c>
    </row>
    <row r="71" spans="1:6" ht="15">
      <c r="A71" s="174" t="s">
        <v>737</v>
      </c>
      <c r="B71" s="164">
        <v>11</v>
      </c>
      <c r="C71" s="164">
        <v>6</v>
      </c>
      <c r="D71" s="164">
        <v>2</v>
      </c>
      <c r="E71" s="165">
        <v>3</v>
      </c>
      <c r="F71" s="165">
        <f>SUM(B71:E71)</f>
        <v>22</v>
      </c>
    </row>
    <row r="88" spans="1:6" ht="15" customHeight="1">
      <c r="A88" s="151" t="s">
        <v>734</v>
      </c>
      <c r="B88" s="262" t="s">
        <v>733</v>
      </c>
      <c r="C88" s="262" t="s">
        <v>50</v>
      </c>
      <c r="D88" s="262" t="s">
        <v>18</v>
      </c>
      <c r="E88" s="262" t="s">
        <v>23</v>
      </c>
      <c r="F88" s="262" t="s">
        <v>735</v>
      </c>
    </row>
    <row r="89" spans="1:6" ht="15">
      <c r="A89" s="162" t="s">
        <v>726</v>
      </c>
      <c r="B89" s="328"/>
      <c r="C89" s="328"/>
      <c r="D89" s="328"/>
      <c r="E89" s="328"/>
      <c r="F89" s="328"/>
    </row>
    <row r="90" spans="1:6" ht="15">
      <c r="A90" s="174" t="s">
        <v>736</v>
      </c>
      <c r="B90" s="166">
        <f>B91/$F91</f>
        <v>0.11538461538461539</v>
      </c>
      <c r="C90" s="166">
        <f>C91/$F91</f>
        <v>0.038461538461538464</v>
      </c>
      <c r="D90" s="166">
        <f>D91/$F91</f>
        <v>0.5769230769230769</v>
      </c>
      <c r="E90" s="166">
        <f>E91/$F91</f>
        <v>0.2692307692307692</v>
      </c>
      <c r="F90" s="167">
        <f>SUM(B90:E90)</f>
        <v>1</v>
      </c>
    </row>
    <row r="91" spans="1:6" ht="15">
      <c r="A91" s="174" t="s">
        <v>737</v>
      </c>
      <c r="B91" s="164">
        <v>3</v>
      </c>
      <c r="C91" s="164">
        <v>1</v>
      </c>
      <c r="D91" s="164">
        <v>15</v>
      </c>
      <c r="E91" s="165">
        <v>7</v>
      </c>
      <c r="F91" s="165">
        <f>SUM(B91:E91)</f>
        <v>26</v>
      </c>
    </row>
    <row r="108" spans="1:4" ht="15">
      <c r="A108" s="171" t="s">
        <v>728</v>
      </c>
      <c r="B108" s="172" t="s">
        <v>764</v>
      </c>
      <c r="C108" s="172" t="s">
        <v>765</v>
      </c>
      <c r="D108" s="172" t="s">
        <v>766</v>
      </c>
    </row>
    <row r="109" spans="1:4" ht="15">
      <c r="A109" s="173" t="s">
        <v>18</v>
      </c>
      <c r="B109" s="163">
        <v>3</v>
      </c>
      <c r="C109" s="163">
        <v>1</v>
      </c>
      <c r="D109" s="163">
        <f>SUM(B109:C109)</f>
        <v>4</v>
      </c>
    </row>
    <row r="110" spans="1:4" ht="15">
      <c r="A110" s="173" t="s">
        <v>50</v>
      </c>
      <c r="B110" s="163">
        <v>5</v>
      </c>
      <c r="C110" s="163">
        <v>0</v>
      </c>
      <c r="D110" s="163">
        <f aca="true" t="shared" si="2" ref="D110:D112">SUM(B110:C110)</f>
        <v>5</v>
      </c>
    </row>
    <row r="111" spans="1:4" ht="15">
      <c r="A111" s="173" t="s">
        <v>55</v>
      </c>
      <c r="B111" s="163">
        <v>14</v>
      </c>
      <c r="C111" s="163">
        <v>3</v>
      </c>
      <c r="D111" s="163">
        <f t="shared" si="2"/>
        <v>17</v>
      </c>
    </row>
    <row r="112" spans="1:4" ht="15">
      <c r="A112" s="173" t="s">
        <v>23</v>
      </c>
      <c r="B112" s="163">
        <v>7</v>
      </c>
      <c r="C112" s="163">
        <v>0</v>
      </c>
      <c r="D112" s="163">
        <f t="shared" si="2"/>
        <v>7</v>
      </c>
    </row>
    <row r="113" spans="1:4" ht="15">
      <c r="A113" s="170"/>
      <c r="B113" s="169"/>
      <c r="C113" s="169"/>
      <c r="D113" s="169"/>
    </row>
  </sheetData>
  <mergeCells count="24">
    <mergeCell ref="B88:B89"/>
    <mergeCell ref="C88:C89"/>
    <mergeCell ref="D88:D89"/>
    <mergeCell ref="E88:E89"/>
    <mergeCell ref="F88:F89"/>
    <mergeCell ref="B68:B69"/>
    <mergeCell ref="C68:C69"/>
    <mergeCell ref="D68:D69"/>
    <mergeCell ref="E68:E69"/>
    <mergeCell ref="F68:F69"/>
    <mergeCell ref="F29:F30"/>
    <mergeCell ref="B48:B49"/>
    <mergeCell ref="C48:C49"/>
    <mergeCell ref="D48:D49"/>
    <mergeCell ref="E48:E49"/>
    <mergeCell ref="F48:F49"/>
    <mergeCell ref="B1:B2"/>
    <mergeCell ref="C1:C2"/>
    <mergeCell ref="D1:D2"/>
    <mergeCell ref="E1:E2"/>
    <mergeCell ref="B29:B30"/>
    <mergeCell ref="C29:C30"/>
    <mergeCell ref="D29:D30"/>
    <mergeCell ref="E29:E30"/>
  </mergeCells>
  <printOptions/>
  <pageMargins left="0.7" right="0.7" top="0.75" bottom="0.75" header="0.3" footer="0.3"/>
  <pageSetup horizontalDpi="1200" verticalDpi="12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833DEBE3BF4784B8E1CD1EF97086DA4" ma:contentTypeVersion="2" ma:contentTypeDescription="Umožňuje vytvoriť nový dokument." ma:contentTypeScope="" ma:versionID="f1f95cba7bbb5a8991cf028334e591e0">
  <xsd:schema xmlns:xsd="http://www.w3.org/2001/XMLSchema" xmlns:xs="http://www.w3.org/2001/XMLSchema" xmlns:p="http://schemas.microsoft.com/office/2006/metadata/properties" xmlns:ns2="d7039bbd-ebda-4b86-97f3-7c590e812472" targetNamespace="http://schemas.microsoft.com/office/2006/metadata/properties" ma:root="true" ma:fieldsID="71ed31138111765d60cbbd4130e9a914" ns2:_="">
    <xsd:import namespace="d7039bbd-ebda-4b86-97f3-7c590e8124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39bbd-ebda-4b86-97f3-7c590e812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EAB86-1CB5-4CEB-8C15-03A5C47EB07F}">
  <ds:schemaRefs>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d7039bbd-ebda-4b86-97f3-7c590e81247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9357244-ECC9-4513-B5D1-DAFB28CC0F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39bbd-ebda-4b86-97f3-7c590e812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967EE-7898-4D10-85E6-D7CDC597C8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dc:creator>
  <cp:keywords/>
  <dc:description/>
  <cp:lastModifiedBy>Mgr. Zuzana Královičová</cp:lastModifiedBy>
  <cp:lastPrinted>2020-09-23T13:10:42Z</cp:lastPrinted>
  <dcterms:created xsi:type="dcterms:W3CDTF">2015-11-10T09:05:35Z</dcterms:created>
  <dcterms:modified xsi:type="dcterms:W3CDTF">2022-03-14T13:12:44Z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0x010100D833DEBE3BF4784B8E1CD1EF97086DA4</vt:lpwstr>
  </property>
</Properties>
</file>